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27</t>
        </r>
      </text>
    </comment>
  </commentList>
</comments>
</file>

<file path=xl/sharedStrings.xml><?xml version="1.0" encoding="utf-8"?>
<sst xmlns="http://schemas.openxmlformats.org/spreadsheetml/2006/main" count="4272" uniqueCount="451">
  <si>
    <t>CUENTA DE LA HACIENDA PÚBLICA FEDERAL DE 2001</t>
  </si>
  <si>
    <t>EJERCICIO PROGRAMÁTICO ECONÓMICO DEL GASTO DEVENGADO DEL GOBIERNO FEDERAL</t>
  </si>
  <si>
    <t>(Miles de pesos con un decimal)</t>
  </si>
  <si>
    <t>CATEGORÍAS</t>
  </si>
  <si>
    <t>G A S T O    C O R R I E N T E</t>
  </si>
  <si>
    <t>G A S T O   D E   C A P I T A L</t>
  </si>
  <si>
    <t>GASTO PROGRAMABLE DEVENGADO</t>
  </si>
  <si>
    <t>PROGRAMÁTICAS</t>
  </si>
  <si>
    <t>Subsidios y</t>
  </si>
  <si>
    <t>Bienes</t>
  </si>
  <si>
    <t>Otros</t>
  </si>
  <si>
    <t>Estructura Porcentual</t>
  </si>
  <si>
    <t>D E N O M I N A C I Ó N</t>
  </si>
  <si>
    <t>Servicios</t>
  </si>
  <si>
    <t>Materiales y</t>
  </si>
  <si>
    <t>Transfe-</t>
  </si>
  <si>
    <t>Otras</t>
  </si>
  <si>
    <t>Muebles e</t>
  </si>
  <si>
    <t>Obra</t>
  </si>
  <si>
    <t>Gastos de</t>
  </si>
  <si>
    <t>F</t>
  </si>
  <si>
    <t>SF</t>
  </si>
  <si>
    <t>PS</t>
  </si>
  <si>
    <t>PE</t>
  </si>
  <si>
    <t>AI</t>
  </si>
  <si>
    <t>PY</t>
  </si>
  <si>
    <t>UR</t>
  </si>
  <si>
    <t>Personales</t>
  </si>
  <si>
    <t>Suministros</t>
  </si>
  <si>
    <t>Generales</t>
  </si>
  <si>
    <t>rencias</t>
  </si>
  <si>
    <t>Erogaciones</t>
  </si>
  <si>
    <t>Suma</t>
  </si>
  <si>
    <t>Inmuebles</t>
  </si>
  <si>
    <t>Pública</t>
  </si>
  <si>
    <t>Capital</t>
  </si>
  <si>
    <t>Total</t>
  </si>
  <si>
    <t>Corriente</t>
  </si>
  <si>
    <t>De Capital</t>
  </si>
  <si>
    <t>C3AP280F</t>
  </si>
  <si>
    <t>HOJA       DE       .</t>
  </si>
  <si>
    <t>*</t>
  </si>
  <si>
    <t xml:space="preserve"> D E P E N D E N C I A  :  PROCURADURÍA GENERAL DE LA REPÚBLICA</t>
  </si>
  <si>
    <t>TOTAL ORIGINAL   1/</t>
  </si>
  <si>
    <t>TOTAL MODIFICADO  1/</t>
  </si>
  <si>
    <t>TOTAL EJERCIDO  1/</t>
  </si>
  <si>
    <t>PORCENTAJE DE EJERCICIO EJER/ORIG</t>
  </si>
  <si>
    <t xml:space="preserve">PORCENTAJE DE EJERCICIO EJER/MODIF </t>
  </si>
  <si>
    <t>04</t>
  </si>
  <si>
    <t>PROCURACIÓN DE JUSTICIA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</si>
  <si>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</si>
  <si>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</si>
  <si>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</si>
  <si>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</si>
  <si>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 </t>
  </si>
  <si>
    <t>000</t>
  </si>
  <si>
    <t>Programa Normal de Operación</t>
  </si>
  <si>
    <t>101</t>
  </si>
  <si>
    <t>Diseñar políticas públicas y las estrategias</t>
  </si>
  <si>
    <t>para su implantación</t>
  </si>
  <si>
    <t>N000</t>
  </si>
  <si>
    <t>Actividad Institucional no Asociada a</t>
  </si>
  <si>
    <t>Proyectos</t>
  </si>
  <si>
    <t>100</t>
  </si>
  <si>
    <t>Procuraduría General de la República</t>
  </si>
  <si>
    <t>110</t>
  </si>
  <si>
    <t>Subprocuraduría Especial</t>
  </si>
  <si>
    <t>114</t>
  </si>
  <si>
    <t>Dirección General de Comunicación Social</t>
  </si>
  <si>
    <t>200</t>
  </si>
  <si>
    <t>Subprocuraduría de Coordinación General</t>
  </si>
  <si>
    <t>y Desarrollo</t>
  </si>
  <si>
    <t>300</t>
  </si>
  <si>
    <t>Subprocuraduría Jurídica y de Asuntos</t>
  </si>
  <si>
    <t>Internacionales</t>
  </si>
  <si>
    <t>400</t>
  </si>
  <si>
    <t>Subprocuraduría de Procedimientos</t>
  </si>
  <si>
    <t>Penales "A"</t>
  </si>
  <si>
    <t>500</t>
  </si>
  <si>
    <t>Penales "B"</t>
  </si>
  <si>
    <t>600</t>
  </si>
  <si>
    <t>Penales "C"</t>
  </si>
  <si>
    <t>700</t>
  </si>
  <si>
    <t>Visitaduría General</t>
  </si>
  <si>
    <t>203</t>
  </si>
  <si>
    <t>Coordinar y promover la cooperación</t>
  </si>
  <si>
    <t>nacional con los sectores social y privado</t>
  </si>
  <si>
    <t>210</t>
  </si>
  <si>
    <t>Dirección General de Coordinación</t>
  </si>
  <si>
    <t>Interinstitucional</t>
  </si>
  <si>
    <t>204</t>
  </si>
  <si>
    <t>Coordinar y promover las relaciones del</t>
  </si>
  <si>
    <t>país a nivel internacional</t>
  </si>
  <si>
    <t>311</t>
  </si>
  <si>
    <t>Dirección General de Asuntos Legales</t>
  </si>
  <si>
    <t>407</t>
  </si>
  <si>
    <t>Representar al Gobierno Federal en</t>
  </si>
  <si>
    <t>materia jurídica</t>
  </si>
  <si>
    <t>310</t>
  </si>
  <si>
    <t>Dirección General de lo Contencioso y</t>
  </si>
  <si>
    <t>Consultivo</t>
  </si>
  <si>
    <t>408</t>
  </si>
  <si>
    <t>Procurar justicia</t>
  </si>
  <si>
    <t>111</t>
  </si>
  <si>
    <t>Fiscalía Especializada para la Atención de</t>
  </si>
  <si>
    <t>Delitos Electorales</t>
  </si>
  <si>
    <t>113</t>
  </si>
  <si>
    <t>Unidad Especializada en Delincuencia</t>
  </si>
  <si>
    <t>Organizada</t>
  </si>
  <si>
    <t>115</t>
  </si>
  <si>
    <t>Dirección General de Prevención del Delito</t>
  </si>
  <si>
    <t>y Servicios a la Comunidad</t>
  </si>
  <si>
    <t>116</t>
  </si>
  <si>
    <t>Dirección General de Protección a los</t>
  </si>
  <si>
    <t>Derechos Humanos</t>
  </si>
  <si>
    <t>121</t>
  </si>
  <si>
    <t>Delegación Estatal en Aguascalientes</t>
  </si>
  <si>
    <t>122</t>
  </si>
  <si>
    <t>Delegación Estatal en Baja California</t>
  </si>
  <si>
    <t>123</t>
  </si>
  <si>
    <t>Delegación Estatal en Baja California Sur</t>
  </si>
  <si>
    <t>124</t>
  </si>
  <si>
    <t>Delegación Estatal en Campeche</t>
  </si>
  <si>
    <t>125</t>
  </si>
  <si>
    <t>Delegación Estatal en Coahuila</t>
  </si>
  <si>
    <t>126</t>
  </si>
  <si>
    <t>Delegación Estatal en Colima</t>
  </si>
  <si>
    <t>127</t>
  </si>
  <si>
    <t>Delegación Estatal en Chiapas</t>
  </si>
  <si>
    <t>128</t>
  </si>
  <si>
    <t>Delegación Estatal en Chihuahua</t>
  </si>
  <si>
    <t>129</t>
  </si>
  <si>
    <t>Delegación Estatal en el Distrito Federal</t>
  </si>
  <si>
    <t>130</t>
  </si>
  <si>
    <t>Delegación Estatal en Durango</t>
  </si>
  <si>
    <t>131</t>
  </si>
  <si>
    <t>Delegación Estatal en Guanajuato</t>
  </si>
  <si>
    <t>132</t>
  </si>
  <si>
    <t>Delegación Estatal en Guerrero</t>
  </si>
  <si>
    <t>133</t>
  </si>
  <si>
    <t>Delegación Estatal en Hidalgo</t>
  </si>
  <si>
    <t>134</t>
  </si>
  <si>
    <t>Delegación Estatal en Jalisco</t>
  </si>
  <si>
    <t>135</t>
  </si>
  <si>
    <t>Delegación Estatal en México</t>
  </si>
  <si>
    <t>136</t>
  </si>
  <si>
    <t>Delegación Estatal en Michoacán</t>
  </si>
  <si>
    <t>137</t>
  </si>
  <si>
    <t>Delegación Estatal en Morelos</t>
  </si>
  <si>
    <t>138</t>
  </si>
  <si>
    <t>Delegación Estatal en Nayarit</t>
  </si>
  <si>
    <t>139</t>
  </si>
  <si>
    <t>Delegación Estatal en Nuevo León</t>
  </si>
  <si>
    <t>140</t>
  </si>
  <si>
    <t>Delegación Estatal en Oaxaca</t>
  </si>
  <si>
    <t>141</t>
  </si>
  <si>
    <t>Delegación Estatal en Puebla</t>
  </si>
  <si>
    <t>142</t>
  </si>
  <si>
    <t>Delegación Estatal en Querétaro</t>
  </si>
  <si>
    <t>143</t>
  </si>
  <si>
    <t>Delegación Estatal en Quintana Roo</t>
  </si>
  <si>
    <t>144</t>
  </si>
  <si>
    <t>Delegación Estatal en San Luis Potosí</t>
  </si>
  <si>
    <t>145</t>
  </si>
  <si>
    <t>Delegación Estatal en Sinaloa</t>
  </si>
  <si>
    <t>146</t>
  </si>
  <si>
    <t>Delegación Estatal en Sonora</t>
  </si>
  <si>
    <t>147</t>
  </si>
  <si>
    <t>Delegación Estatal en Tabasco</t>
  </si>
  <si>
    <t>148</t>
  </si>
  <si>
    <t>Delegación Estatal en Tamaulipas</t>
  </si>
  <si>
    <t>149</t>
  </si>
  <si>
    <t>Delegación Estatal en Tlaxcala</t>
  </si>
  <si>
    <t>150</t>
  </si>
  <si>
    <t>Delegación Estatal en Veracruz</t>
  </si>
  <si>
    <t>151</t>
  </si>
  <si>
    <t>Delegación Estatal en Yucatán</t>
  </si>
  <si>
    <t>152</t>
  </si>
  <si>
    <t>Delegación Estatal en Zacatecas</t>
  </si>
  <si>
    <t>155</t>
  </si>
  <si>
    <t>Unidad Especializada contra el Lavado de</t>
  </si>
  <si>
    <t>Dinero</t>
  </si>
  <si>
    <t>211</t>
  </si>
  <si>
    <t>Dirección General de Planeación y</t>
  </si>
  <si>
    <t>Operación de la Policía Judicial Federal</t>
  </si>
  <si>
    <t>212</t>
  </si>
  <si>
    <t>Dirección General de Coordinación de</t>
  </si>
  <si>
    <t>Servicios Periciales</t>
  </si>
  <si>
    <t>213</t>
  </si>
  <si>
    <t>Dirección General de Organización y</t>
  </si>
  <si>
    <t>Control del Personal Ministerial, Policial y</t>
  </si>
  <si>
    <t>Pericial</t>
  </si>
  <si>
    <t>312</t>
  </si>
  <si>
    <t>Dirección General de Amparo</t>
  </si>
  <si>
    <t>313</t>
  </si>
  <si>
    <t>Dirección General de Constitucionalidad y</t>
  </si>
  <si>
    <t>Documentación Jurídica</t>
  </si>
  <si>
    <t>314</t>
  </si>
  <si>
    <t>Dirección General de Normatividad</t>
  </si>
  <si>
    <t>Técnico Penal</t>
  </si>
  <si>
    <t>410</t>
  </si>
  <si>
    <t>Dirección General de Control de</t>
  </si>
  <si>
    <t>Procedimientos Penales "A"</t>
  </si>
  <si>
    <t>411</t>
  </si>
  <si>
    <t>Dirección General del Ministerio Público</t>
  </si>
  <si>
    <t>Especializado "A"</t>
  </si>
  <si>
    <t>510</t>
  </si>
  <si>
    <t>Procedimientos Penales "B"</t>
  </si>
  <si>
    <t>511</t>
  </si>
  <si>
    <t>Especializado "B"</t>
  </si>
  <si>
    <t>610</t>
  </si>
  <si>
    <t>Procedimientos Penales "C"</t>
  </si>
  <si>
    <t>611</t>
  </si>
  <si>
    <t>Especializado "C"</t>
  </si>
  <si>
    <t>710</t>
  </si>
  <si>
    <t>Dirección General de Visitaduría</t>
  </si>
  <si>
    <t>711</t>
  </si>
  <si>
    <t>Dirección General de Inspección Interna</t>
  </si>
  <si>
    <t>432</t>
  </si>
  <si>
    <t>Formar servidores públicos especializados</t>
  </si>
  <si>
    <t>914</t>
  </si>
  <si>
    <t>Dirección General de Servicios Aéreos</t>
  </si>
  <si>
    <t>B00</t>
  </si>
  <si>
    <t>Instituto de Capacitación</t>
  </si>
  <si>
    <t>SKC</t>
  </si>
  <si>
    <t>Instituto Nacional de Ciencias Penales</t>
  </si>
  <si>
    <t>437</t>
  </si>
  <si>
    <t>Desarrollar y construir infraestructura básica</t>
  </si>
  <si>
    <t>K002</t>
  </si>
  <si>
    <t>Construcción de la Delegación Estatal en</t>
  </si>
  <si>
    <t>Veracruz, Veracruz</t>
  </si>
  <si>
    <t>912</t>
  </si>
  <si>
    <t>Dirección General de Recursos Materiales</t>
  </si>
  <si>
    <t>y Servicios Generales</t>
  </si>
  <si>
    <t>K040</t>
  </si>
  <si>
    <t>Construcción  del Instituto de Capacitación</t>
  </si>
  <si>
    <t>K048</t>
  </si>
  <si>
    <t>Pago de Ajuste de Costo de Obra Ajustada</t>
  </si>
  <si>
    <t>K057</t>
  </si>
  <si>
    <t>Construcción de la Delegación  en</t>
  </si>
  <si>
    <t>Chihuahua, Chihuahua</t>
  </si>
  <si>
    <t>K071</t>
  </si>
  <si>
    <t>Construcción de Hangar en el Aeropuerto de</t>
  </si>
  <si>
    <t>Uruapan, Michoacán</t>
  </si>
  <si>
    <t>Original</t>
  </si>
  <si>
    <t>Modificado</t>
  </si>
  <si>
    <t>Ejercido</t>
  </si>
  <si>
    <t>Porcentaje de Ejercicio Ejer/Orig</t>
  </si>
  <si>
    <t>Porcentaje de Ejercicio Ejer/Modif</t>
  </si>
  <si>
    <t>K060</t>
  </si>
  <si>
    <t>San Luis Potosí, S.L.P., 1a.  etapa  2/</t>
  </si>
  <si>
    <t>y Servicios Generales 2/</t>
  </si>
  <si>
    <t>K076</t>
  </si>
  <si>
    <t>Aguascalientes, Aguascalientes,  1a.</t>
  </si>
  <si>
    <t>etapa  2/</t>
  </si>
  <si>
    <t>K077</t>
  </si>
  <si>
    <t>Construcción de la Agencia del M.P.F. en</t>
  </si>
  <si>
    <t>Léon, Guanajuato, 1a. etapa  2/</t>
  </si>
  <si>
    <t>K085</t>
  </si>
  <si>
    <t xml:space="preserve">Construcción de la Caseta en la Delegación </t>
  </si>
  <si>
    <t>Estatal en Baja California Sur  3/</t>
  </si>
  <si>
    <t>Dirección General de Recuroso Materiales</t>
  </si>
  <si>
    <t>y Servicios Generales 3/</t>
  </si>
  <si>
    <t>438</t>
  </si>
  <si>
    <t>Conservar y mantener la infraestructura</t>
  </si>
  <si>
    <t>básica</t>
  </si>
  <si>
    <t>K010</t>
  </si>
  <si>
    <t>Mantenimiento Mayor en Agencia del M.P.F.</t>
  </si>
  <si>
    <t>en el Estado de México</t>
  </si>
  <si>
    <t>K013</t>
  </si>
  <si>
    <t>Mantenimiento a la Delegación Estatal y</t>
  </si>
  <si>
    <t>Agencias del M.P.F. en el Estado de Puebla</t>
  </si>
  <si>
    <t>K014</t>
  </si>
  <si>
    <t>Agencias del M.P.F. en el Estado de Sonora</t>
  </si>
  <si>
    <t>K038</t>
  </si>
  <si>
    <t>Agencias del M.P.F. en el Estado de Oaxaca</t>
  </si>
  <si>
    <t>K042</t>
  </si>
  <si>
    <t>Adecuación de Inmuebles en el Distrito</t>
  </si>
  <si>
    <t>Federal</t>
  </si>
  <si>
    <t>K043</t>
  </si>
  <si>
    <t>Mantenimiento a Inmuebles en el Distrito</t>
  </si>
  <si>
    <t>K045</t>
  </si>
  <si>
    <t>Mantenimiento a las Bases Aéreas en el</t>
  </si>
  <si>
    <t>Estado de Sinaloa</t>
  </si>
  <si>
    <t>K047</t>
  </si>
  <si>
    <t>Agencias del M.P.F. en el Estado de</t>
  </si>
  <si>
    <t>Guerrero</t>
  </si>
  <si>
    <t>K061</t>
  </si>
  <si>
    <t>Agencias del M.P.F. en Durango</t>
  </si>
  <si>
    <t>K062</t>
  </si>
  <si>
    <t>Agencias del M.P.F. en Nayarit</t>
  </si>
  <si>
    <t>K070</t>
  </si>
  <si>
    <t>Adecuación para el Albergue Canino en el</t>
  </si>
  <si>
    <t>Aeropuerto de la Ciudad de México</t>
  </si>
  <si>
    <t>K072</t>
  </si>
  <si>
    <t>Suministro e Instalación de Caseta en la</t>
  </si>
  <si>
    <t>K073</t>
  </si>
  <si>
    <t>Delegación Estatal en Ciudad Victoria,</t>
  </si>
  <si>
    <t>Tamaulipas</t>
  </si>
  <si>
    <t>K074</t>
  </si>
  <si>
    <t>Agencias del M.P.F. en el Estado de Tlaxcala</t>
  </si>
  <si>
    <t>Porcentaje de ejercicio Ejer/Orig</t>
  </si>
  <si>
    <t>Porcentaje de ejercicio Ejer/Modif</t>
  </si>
  <si>
    <t>K011</t>
  </si>
  <si>
    <t>Mantenimiento mayor en la Delegación</t>
  </si>
  <si>
    <t>Estatal y Agencias del M.P.F., en el Estado</t>
  </si>
  <si>
    <t>de Jalisco  2/</t>
  </si>
  <si>
    <t>K019</t>
  </si>
  <si>
    <t>Adecuación y mantenimiento mayor en la</t>
  </si>
  <si>
    <t>Delegación Estatal, hangares y base de</t>
  </si>
  <si>
    <t>intercepción aérea en el Estado de Guerrero  2/</t>
  </si>
  <si>
    <t>K067</t>
  </si>
  <si>
    <t>Mantenimiento mayor a la Delegación</t>
  </si>
  <si>
    <t>Estatal en Guanajuato, Guanajuato  2/</t>
  </si>
  <si>
    <t>Adecuación de hangar en el aeropuerto de</t>
  </si>
  <si>
    <t>Uruapan, Michoacán  2/</t>
  </si>
  <si>
    <t>y Servicios Generales 4/</t>
  </si>
  <si>
    <t>K078</t>
  </si>
  <si>
    <t>Adecuación de la Agencia del M.P.F. en</t>
  </si>
  <si>
    <t>Naucalpan, Estado de México  2/</t>
  </si>
  <si>
    <t>K079</t>
  </si>
  <si>
    <t>Adecuación a la Delegación Estatal en</t>
  </si>
  <si>
    <t>Tepic, Nayarit  2/</t>
  </si>
  <si>
    <t>y Servicios Generales /2</t>
  </si>
  <si>
    <t>K080</t>
  </si>
  <si>
    <t>Adecuación y mantenimiento mayor a la</t>
  </si>
  <si>
    <t>Delegación Estatal y Agencias del M.P.F. en</t>
  </si>
  <si>
    <t>Nuevo León  2/</t>
  </si>
  <si>
    <t>K081</t>
  </si>
  <si>
    <t>Tamaulipas  2/</t>
  </si>
  <si>
    <t>K082</t>
  </si>
  <si>
    <t>Elaboración de proyectos y estudios de</t>
  </si>
  <si>
    <t>preinversión para la construcción de</t>
  </si>
  <si>
    <t>Delegaciones Estatales y Agencias del</t>
  </si>
  <si>
    <t>M.P.F.  2/</t>
  </si>
  <si>
    <t>K083</t>
  </si>
  <si>
    <t>Adecuación de áreas en el Instituto de</t>
  </si>
  <si>
    <t>Capacitación de la Procuraduría General de</t>
  </si>
  <si>
    <t>la República en Ecatepec, Edo. de Méx.  2/</t>
  </si>
  <si>
    <t>K084</t>
  </si>
  <si>
    <t>Zacatecas  2/</t>
  </si>
  <si>
    <t>455</t>
  </si>
  <si>
    <t>Recibir, registrar, custodiar, conservar y</t>
  </si>
  <si>
    <t>supervisar bienes asegurados</t>
  </si>
  <si>
    <t>913</t>
  </si>
  <si>
    <t>Dirección General de Control y Registro de</t>
  </si>
  <si>
    <t>Aseguramientos Ministeriales</t>
  </si>
  <si>
    <t>602</t>
  </si>
  <si>
    <t>Auditar a la gestión pública</t>
  </si>
  <si>
    <t>800</t>
  </si>
  <si>
    <t>Contraloría Interna</t>
  </si>
  <si>
    <t>810</t>
  </si>
  <si>
    <t>Dirección General de Auditoría</t>
  </si>
  <si>
    <t>811</t>
  </si>
  <si>
    <t>Dirección General de Control y Verificación</t>
  </si>
  <si>
    <t>812</t>
  </si>
  <si>
    <t>Dirección General de Responsabilidades e</t>
  </si>
  <si>
    <t>Inconformidades</t>
  </si>
  <si>
    <t>813</t>
  </si>
  <si>
    <t>Dirección General de Evaluación</t>
  </si>
  <si>
    <t>701</t>
  </si>
  <si>
    <t>Administrar recursos humanos, materiales y</t>
  </si>
  <si>
    <t>financieros</t>
  </si>
  <si>
    <t>214</t>
  </si>
  <si>
    <t>Dirección General de Informática y</t>
  </si>
  <si>
    <t>Telecomunicaciones</t>
  </si>
  <si>
    <t>900</t>
  </si>
  <si>
    <t>Oficialía Mayor</t>
  </si>
  <si>
    <t>910</t>
  </si>
  <si>
    <t>Dirección General de Programación,</t>
  </si>
  <si>
    <t>Organización y Presupuesto</t>
  </si>
  <si>
    <t>911</t>
  </si>
  <si>
    <t>Dirección General de Recursos Humanos</t>
  </si>
  <si>
    <t>703</t>
  </si>
  <si>
    <t>Capacitar y formar servidores públicos</t>
  </si>
  <si>
    <t>019</t>
  </si>
  <si>
    <t>Fomento de la Investigación Científica y</t>
  </si>
  <si>
    <t>Tecnológica</t>
  </si>
  <si>
    <t>433</t>
  </si>
  <si>
    <t>Llevar a cabo la investigación científica y</t>
  </si>
  <si>
    <t>tecnológica</t>
  </si>
  <si>
    <t>06</t>
  </si>
  <si>
    <t>GOBIERNO</t>
  </si>
  <si>
    <t>03</t>
  </si>
  <si>
    <t>Seguridad Pública</t>
  </si>
  <si>
    <t>015</t>
  </si>
  <si>
    <t>Programa de Seguridad Pública</t>
  </si>
  <si>
    <t>112</t>
  </si>
  <si>
    <t>Delitos Contra la Salud</t>
  </si>
  <si>
    <t>205</t>
  </si>
  <si>
    <t>Realizar campañas de prevención y</t>
  </si>
  <si>
    <t>promoción</t>
  </si>
  <si>
    <t>208</t>
  </si>
  <si>
    <t>Coordinar y promover el Sistema Nacional</t>
  </si>
  <si>
    <t>de Seguridad Pública</t>
  </si>
  <si>
    <t>BOO</t>
  </si>
  <si>
    <t xml:space="preserve">1/  La suma de los parciales aparentemente puede no coincidir con los totales, debido al redondeo de las cifras.  La suma considera no sólo el dígito que es directamente visible, </t>
  </si>
  <si>
    <t>sino tres dígitos a la derecha del punto decimal, mismos que se encuentran en los archivos magnéticos.</t>
  </si>
  <si>
    <t>2/  Proyecto incorporado durante el ejercicio fiscal con número de autorización  311-A-3071; al igual que la Unidad Responsable 912 "Dirección General de Recursos Materiales y Servicios Generales", que es donde se canalizaron los recursos.</t>
  </si>
  <si>
    <t>3/ Proyecto inorporado  durante el ejercicio fiscal  con oficio de autorización número 311-A-5300; al igual que la Unidad Responsable 912 "Dirección General de Recursos Materiales y Servicios Generales", que es donde se canalizaron los recursos.</t>
  </si>
  <si>
    <t>4/ Proyecto incorporado durante el ejercicio fiscal con oficio número 311-A-1278; al igual que la Unidad Responsable 912 "Dirección General de Recursos Materiales y Servicios Generales", que es donde se canalizaron los recursos.</t>
  </si>
  <si>
    <t>HOJA   2   DE   51   .</t>
  </si>
  <si>
    <t>HOJA   3   DE   51   .</t>
  </si>
  <si>
    <t>HOJA   4   DE   51   .</t>
  </si>
  <si>
    <t>HOJA   5   DE   51   .</t>
  </si>
  <si>
    <t>HOJA   6   DE   51   .</t>
  </si>
  <si>
    <t>HOJA   7   DE   51   .</t>
  </si>
  <si>
    <t>HOJA   8   DE   51   .</t>
  </si>
  <si>
    <t>HOJA   9   DE   51   .</t>
  </si>
  <si>
    <t>HOJA   10   DE   51   .</t>
  </si>
  <si>
    <t>HOJA   11   DE   51   .</t>
  </si>
  <si>
    <t>HOJA   12   DE   51   .</t>
  </si>
  <si>
    <t>HOJA   13   DE   51   .</t>
  </si>
  <si>
    <t>HOJA   14   DE   51   .</t>
  </si>
  <si>
    <t>HOJA   15   DE   51   .</t>
  </si>
  <si>
    <t>HOJA   16   DE   51   .</t>
  </si>
  <si>
    <t>HOJA   17   DE   51   .</t>
  </si>
  <si>
    <t>HOJA   18   DE   51   .</t>
  </si>
  <si>
    <t>HOJA   19   DE   51   .</t>
  </si>
  <si>
    <t>HOJA   20   DE   51   .</t>
  </si>
  <si>
    <t>HOJA   21   DE   51   .</t>
  </si>
  <si>
    <t>HOJA   22   DE   51   .</t>
  </si>
  <si>
    <t>HOJA   23   DE   51   .</t>
  </si>
  <si>
    <t>HOJA   24   DE   51   .</t>
  </si>
  <si>
    <t>HOJA   25   DE   51   .</t>
  </si>
  <si>
    <t>HOJA   26   DE   51   .</t>
  </si>
  <si>
    <t>HOJA   27   DE   51   .</t>
  </si>
  <si>
    <t>HOJA   28   DE   51   .</t>
  </si>
  <si>
    <t>HOJA   29   DE   51   .</t>
  </si>
  <si>
    <t>HOJA   30   DE   51   .</t>
  </si>
  <si>
    <t>HOJA   31   DE   51   .</t>
  </si>
  <si>
    <t>HOJA   32   DE   51   .</t>
  </si>
  <si>
    <t>HOJA   33   DE   51   .</t>
  </si>
  <si>
    <t>HOJA   34   DE   51   .</t>
  </si>
  <si>
    <t>HOJA   35   DE   51   .</t>
  </si>
  <si>
    <t>HOJA   36   DE   51   .</t>
  </si>
  <si>
    <t>HOJA   37   DE   51   .</t>
  </si>
  <si>
    <t>HOJA   38   DE   51   .</t>
  </si>
  <si>
    <t>HOJA   39   DE   51   .</t>
  </si>
  <si>
    <t>HOJA   40   DE   51   .</t>
  </si>
  <si>
    <t>HOJA   41   DE   51   .</t>
  </si>
  <si>
    <t>HOJA   42   DE   51   .</t>
  </si>
  <si>
    <t>HOJA   43   DE   51   .</t>
  </si>
  <si>
    <t>HOJA   44   DE   51   .</t>
  </si>
  <si>
    <t>HOJA   45   DE   51   .</t>
  </si>
  <si>
    <t>HOJA   46   DE   51   .</t>
  </si>
  <si>
    <t>HOJA   47   DE   51   .</t>
  </si>
  <si>
    <t>HOJA   48   DE   51   .</t>
  </si>
  <si>
    <t>HOJA   49   DE   51   .</t>
  </si>
  <si>
    <t>HOJA   50   DE   51   .</t>
  </si>
  <si>
    <t>HOJA   51   DE   51   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</si>
</sst>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u val="single"/>
      <sz val="19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1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172" fontId="1" fillId="0" borderId="17" xfId="0" applyNumberFormat="1" applyFont="1" applyFill="1" applyBorder="1" applyAlignment="1">
      <alignment horizontal="centerContinuous" vertical="center"/>
    </xf>
    <xf numFmtId="172" fontId="1" fillId="0" borderId="18" xfId="0" applyNumberFormat="1" applyFont="1" applyFill="1" applyBorder="1" applyAlignment="1">
      <alignment horizontal="centerContinuous" vertical="center"/>
    </xf>
    <xf numFmtId="172" fontId="0" fillId="0" borderId="12" xfId="0" applyNumberFormat="1" applyFont="1" applyFill="1" applyBorder="1" applyAlignment="1">
      <alignment horizontal="center" vertical="center"/>
    </xf>
    <xf numFmtId="172" fontId="0" fillId="0" borderId="19" xfId="0" applyNumberFormat="1" applyFont="1" applyFill="1" applyBorder="1" applyAlignment="1">
      <alignment horizontal="center" vertical="center"/>
    </xf>
    <xf numFmtId="172" fontId="0" fillId="0" borderId="2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3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 vertical="center"/>
    </xf>
    <xf numFmtId="172" fontId="6" fillId="0" borderId="14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1"/>
    </row>
    <row r="2" spans="1:26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1"/>
    </row>
    <row r="3" spans="1:26" ht="23.2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</row>
    <row r="4" spans="1:26" ht="23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5"/>
      <c r="Z4" s="1"/>
    </row>
    <row r="5" spans="1:26" ht="23.25">
      <c r="A5" s="1"/>
      <c r="B5" s="6" t="s">
        <v>42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1"/>
    </row>
    <row r="6" spans="1:26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>
      <c r="A7" s="1"/>
      <c r="B7" s="9" t="s">
        <v>3</v>
      </c>
      <c r="C7" s="10"/>
      <c r="D7" s="10"/>
      <c r="E7" s="10"/>
      <c r="F7" s="10"/>
      <c r="G7" s="10"/>
      <c r="H7" s="11"/>
      <c r="I7" s="12"/>
      <c r="J7" s="13"/>
      <c r="K7" s="14"/>
      <c r="L7" s="15" t="s">
        <v>4</v>
      </c>
      <c r="M7" s="15"/>
      <c r="N7" s="15"/>
      <c r="O7" s="15"/>
      <c r="P7" s="15"/>
      <c r="Q7" s="15"/>
      <c r="R7" s="16" t="s">
        <v>5</v>
      </c>
      <c r="S7" s="15"/>
      <c r="T7" s="15"/>
      <c r="U7" s="15"/>
      <c r="V7" s="17"/>
      <c r="W7" s="15" t="s">
        <v>6</v>
      </c>
      <c r="X7" s="15"/>
      <c r="Y7" s="18"/>
      <c r="Z7" s="1"/>
    </row>
    <row r="8" spans="1:26" ht="23.25">
      <c r="A8" s="1"/>
      <c r="B8" s="19" t="s">
        <v>7</v>
      </c>
      <c r="C8" s="20"/>
      <c r="D8" s="20"/>
      <c r="E8" s="20"/>
      <c r="F8" s="20"/>
      <c r="G8" s="20"/>
      <c r="H8" s="21"/>
      <c r="I8" s="22"/>
      <c r="J8" s="23"/>
      <c r="K8" s="24"/>
      <c r="L8" s="25"/>
      <c r="M8" s="26"/>
      <c r="N8" s="27"/>
      <c r="O8" s="28" t="s">
        <v>8</v>
      </c>
      <c r="P8" s="29"/>
      <c r="Q8" s="30"/>
      <c r="R8" s="31" t="s">
        <v>8</v>
      </c>
      <c r="S8" s="32" t="s">
        <v>9</v>
      </c>
      <c r="T8" s="25"/>
      <c r="U8" s="33" t="s">
        <v>10</v>
      </c>
      <c r="V8" s="30"/>
      <c r="W8" s="30"/>
      <c r="X8" s="34" t="s">
        <v>11</v>
      </c>
      <c r="Y8" s="35"/>
      <c r="Z8" s="1"/>
    </row>
    <row r="9" spans="1:26" ht="23.25">
      <c r="A9" s="1"/>
      <c r="B9" s="36"/>
      <c r="C9" s="37"/>
      <c r="D9" s="37"/>
      <c r="E9" s="37"/>
      <c r="F9" s="38"/>
      <c r="G9" s="37"/>
      <c r="H9" s="36"/>
      <c r="I9" s="22"/>
      <c r="J9" s="2" t="s">
        <v>12</v>
      </c>
      <c r="K9" s="24"/>
      <c r="L9" s="39" t="s">
        <v>13</v>
      </c>
      <c r="M9" s="40" t="s">
        <v>14</v>
      </c>
      <c r="N9" s="32" t="s">
        <v>13</v>
      </c>
      <c r="O9" s="39" t="s">
        <v>15</v>
      </c>
      <c r="P9" s="29" t="s">
        <v>16</v>
      </c>
      <c r="Q9" s="26"/>
      <c r="R9" s="41" t="s">
        <v>15</v>
      </c>
      <c r="S9" s="40" t="s">
        <v>17</v>
      </c>
      <c r="T9" s="39" t="s">
        <v>18</v>
      </c>
      <c r="U9" s="33" t="s">
        <v>19</v>
      </c>
      <c r="V9" s="30"/>
      <c r="W9" s="30"/>
      <c r="X9" s="30"/>
      <c r="Y9" s="40"/>
      <c r="Z9" s="1"/>
    </row>
    <row r="10" spans="1:26" ht="23.25">
      <c r="A10" s="1"/>
      <c r="B10" s="36" t="s">
        <v>20</v>
      </c>
      <c r="C10" s="36" t="s">
        <v>21</v>
      </c>
      <c r="D10" s="36" t="s">
        <v>22</v>
      </c>
      <c r="E10" s="36" t="s">
        <v>23</v>
      </c>
      <c r="F10" s="36" t="s">
        <v>24</v>
      </c>
      <c r="G10" s="36" t="s">
        <v>25</v>
      </c>
      <c r="H10" s="36" t="s">
        <v>26</v>
      </c>
      <c r="I10" s="22"/>
      <c r="J10" s="42"/>
      <c r="K10" s="24"/>
      <c r="L10" s="39" t="s">
        <v>27</v>
      </c>
      <c r="M10" s="40" t="s">
        <v>28</v>
      </c>
      <c r="N10" s="32" t="s">
        <v>29</v>
      </c>
      <c r="O10" s="39" t="s">
        <v>30</v>
      </c>
      <c r="P10" s="29" t="s">
        <v>31</v>
      </c>
      <c r="Q10" s="40" t="s">
        <v>32</v>
      </c>
      <c r="R10" s="41" t="s">
        <v>30</v>
      </c>
      <c r="S10" s="40" t="s">
        <v>33</v>
      </c>
      <c r="T10" s="39" t="s">
        <v>34</v>
      </c>
      <c r="U10" s="33" t="s">
        <v>35</v>
      </c>
      <c r="V10" s="29" t="s">
        <v>32</v>
      </c>
      <c r="W10" s="29" t="s">
        <v>36</v>
      </c>
      <c r="X10" s="29" t="s">
        <v>37</v>
      </c>
      <c r="Y10" s="40" t="s">
        <v>38</v>
      </c>
      <c r="Z10" s="1"/>
    </row>
    <row r="11" spans="1:26" ht="23.25">
      <c r="A11" s="1"/>
      <c r="B11" s="43"/>
      <c r="C11" s="43"/>
      <c r="D11" s="43"/>
      <c r="E11" s="43"/>
      <c r="F11" s="43"/>
      <c r="G11" s="43"/>
      <c r="H11" s="43"/>
      <c r="I11" s="44"/>
      <c r="J11" s="45"/>
      <c r="K11" s="46"/>
      <c r="L11" s="47"/>
      <c r="M11" s="48"/>
      <c r="N11" s="49"/>
      <c r="O11" s="47"/>
      <c r="P11" s="50"/>
      <c r="Q11" s="50"/>
      <c r="R11" s="48"/>
      <c r="S11" s="48"/>
      <c r="T11" s="47"/>
      <c r="U11" s="51"/>
      <c r="V11" s="50"/>
      <c r="W11" s="50"/>
      <c r="X11" s="50"/>
      <c r="Y11" s="48"/>
      <c r="Z11" s="1"/>
    </row>
    <row r="12" spans="1:26" ht="23.25">
      <c r="A12" s="1"/>
      <c r="B12" s="52"/>
      <c r="C12" s="52"/>
      <c r="D12" s="52"/>
      <c r="E12" s="52"/>
      <c r="F12" s="52"/>
      <c r="G12" s="52"/>
      <c r="H12" s="52"/>
      <c r="I12" s="53"/>
      <c r="J12" s="73" t="s">
        <v>43</v>
      </c>
      <c r="K12" s="74"/>
      <c r="L12" s="75">
        <f aca="true" t="shared" si="0" ref="L12:P14">+L19+L1719</f>
        <v>3044500.03</v>
      </c>
      <c r="M12" s="76">
        <f t="shared" si="0"/>
        <v>435854.56000000006</v>
      </c>
      <c r="N12" s="77">
        <f t="shared" si="0"/>
        <v>1460645.442</v>
      </c>
      <c r="O12" s="78">
        <f t="shared" si="0"/>
        <v>78200</v>
      </c>
      <c r="P12" s="79">
        <f t="shared" si="0"/>
        <v>17000</v>
      </c>
      <c r="Q12" s="79">
        <f>+L12+M12+N12+O12+P12</f>
        <v>5036200.032</v>
      </c>
      <c r="R12" s="76">
        <f aca="true" t="shared" si="1" ref="R12:U14">+R19+R1719</f>
        <v>500</v>
      </c>
      <c r="S12" s="77">
        <f t="shared" si="1"/>
        <v>517700</v>
      </c>
      <c r="T12" s="75">
        <f t="shared" si="1"/>
        <v>40000</v>
      </c>
      <c r="U12" s="80">
        <f t="shared" si="1"/>
        <v>0</v>
      </c>
      <c r="V12" s="79">
        <f>+R12+S12+T12+U12</f>
        <v>558200</v>
      </c>
      <c r="W12" s="79">
        <f>+Q12+V12</f>
        <v>5594400.032</v>
      </c>
      <c r="X12" s="79">
        <f>IF(Q12=0,,(Q12/W12)*100)</f>
        <v>90.02216507923829</v>
      </c>
      <c r="Y12" s="76">
        <f>IF(V12=0,,(V12/W12)*100)</f>
        <v>9.977834920761705</v>
      </c>
      <c r="Z12" s="1"/>
    </row>
    <row r="13" spans="1:26" ht="23.25">
      <c r="A13" s="1"/>
      <c r="B13" s="52"/>
      <c r="C13" s="52"/>
      <c r="D13" s="52"/>
      <c r="E13" s="52"/>
      <c r="F13" s="52"/>
      <c r="G13" s="52"/>
      <c r="H13" s="52"/>
      <c r="I13" s="53"/>
      <c r="J13" s="81" t="s">
        <v>44</v>
      </c>
      <c r="K13" s="82"/>
      <c r="L13" s="83">
        <f t="shared" si="0"/>
        <v>3013433.3539999994</v>
      </c>
      <c r="M13" s="83">
        <f t="shared" si="0"/>
        <v>317078.58999999997</v>
      </c>
      <c r="N13" s="83">
        <f t="shared" si="0"/>
        <v>1234045.6039999998</v>
      </c>
      <c r="O13" s="83">
        <f t="shared" si="0"/>
        <v>70131.793</v>
      </c>
      <c r="P13" s="83">
        <f t="shared" si="0"/>
        <v>10889.804</v>
      </c>
      <c r="Q13" s="83">
        <f>+L13+M13+N13+O13+P13</f>
        <v>4645579.144999998</v>
      </c>
      <c r="R13" s="83">
        <f t="shared" si="1"/>
        <v>9846.608</v>
      </c>
      <c r="S13" s="83">
        <f t="shared" si="1"/>
        <v>800667.216</v>
      </c>
      <c r="T13" s="83">
        <f t="shared" si="1"/>
        <v>73849.999</v>
      </c>
      <c r="U13" s="83">
        <f t="shared" si="1"/>
        <v>0</v>
      </c>
      <c r="V13" s="83">
        <f>+R13+S13+T13+U13</f>
        <v>884363.823</v>
      </c>
      <c r="W13" s="83">
        <f>+Q13+V13</f>
        <v>5529942.967999998</v>
      </c>
      <c r="X13" s="83">
        <f>IF(Q13=0,,(Q13/W13)*100)</f>
        <v>84.00772253678693</v>
      </c>
      <c r="Y13" s="83">
        <f>IF(V13=0,,(V13/W13)*100)</f>
        <v>15.992277463213078</v>
      </c>
      <c r="Z13" s="25"/>
    </row>
    <row r="14" spans="1:26" ht="23.25">
      <c r="A14" s="1"/>
      <c r="B14" s="52"/>
      <c r="C14" s="52"/>
      <c r="D14" s="52"/>
      <c r="E14" s="52"/>
      <c r="F14" s="52"/>
      <c r="G14" s="52"/>
      <c r="H14" s="52"/>
      <c r="I14" s="53"/>
      <c r="J14" s="81" t="s">
        <v>45</v>
      </c>
      <c r="K14" s="82"/>
      <c r="L14" s="83">
        <f t="shared" si="0"/>
        <v>2975874.755</v>
      </c>
      <c r="M14" s="83">
        <f t="shared" si="0"/>
        <v>309619.773</v>
      </c>
      <c r="N14" s="83">
        <f t="shared" si="0"/>
        <v>1222623.526</v>
      </c>
      <c r="O14" s="83">
        <f t="shared" si="0"/>
        <v>69737.217</v>
      </c>
      <c r="P14" s="83">
        <f t="shared" si="0"/>
        <v>10880.654</v>
      </c>
      <c r="Q14" s="83">
        <f>+L14+M14+N14+O14+P14</f>
        <v>4588735.925</v>
      </c>
      <c r="R14" s="83">
        <f t="shared" si="1"/>
        <v>9224.521</v>
      </c>
      <c r="S14" s="83">
        <f t="shared" si="1"/>
        <v>780230.633</v>
      </c>
      <c r="T14" s="83">
        <f t="shared" si="1"/>
        <v>72985.68499999998</v>
      </c>
      <c r="U14" s="83">
        <f t="shared" si="1"/>
        <v>0</v>
      </c>
      <c r="V14" s="76">
        <f>+R14+S14+T14+U14</f>
        <v>862440.8389999999</v>
      </c>
      <c r="W14" s="76">
        <f>+Q14+V14</f>
        <v>5451176.7639999995</v>
      </c>
      <c r="X14" s="76">
        <f>IF(Q14=0,,(Q14/W14)*100)</f>
        <v>84.17881356011739</v>
      </c>
      <c r="Y14" s="76">
        <f>IF(V14=0,,(V14/W14)*100)</f>
        <v>15.821186439882617</v>
      </c>
      <c r="Z14" s="25"/>
    </row>
    <row r="15" spans="1:26" ht="23.25">
      <c r="A15" s="1"/>
      <c r="B15" s="52"/>
      <c r="C15" s="52"/>
      <c r="D15" s="52"/>
      <c r="E15" s="52"/>
      <c r="F15" s="52"/>
      <c r="G15" s="52"/>
      <c r="H15" s="52"/>
      <c r="I15" s="53"/>
      <c r="J15" s="81" t="s">
        <v>46</v>
      </c>
      <c r="K15" s="82"/>
      <c r="L15" s="83">
        <f>IF(L12=0,,(L14/L12)*100)</f>
        <v>97.74592628268097</v>
      </c>
      <c r="M15" s="83">
        <f aca="true" t="shared" si="2" ref="M15:W15">IF(M12=0,,(M14/M12)*100)</f>
        <v>71.03740591815763</v>
      </c>
      <c r="N15" s="83">
        <f t="shared" si="2"/>
        <v>83.70433308756391</v>
      </c>
      <c r="O15" s="83">
        <f t="shared" si="2"/>
        <v>89.17802685421995</v>
      </c>
      <c r="P15" s="83">
        <f t="shared" si="2"/>
        <v>64.00384705882354</v>
      </c>
      <c r="Q15" s="83">
        <f t="shared" si="2"/>
        <v>91.11504499112795</v>
      </c>
      <c r="R15" s="83">
        <f t="shared" si="2"/>
        <v>1844.9042000000002</v>
      </c>
      <c r="S15" s="83">
        <f t="shared" si="2"/>
        <v>150.71095866331854</v>
      </c>
      <c r="T15" s="83">
        <f t="shared" si="2"/>
        <v>182.46421249999995</v>
      </c>
      <c r="U15" s="83">
        <f t="shared" si="2"/>
        <v>0</v>
      </c>
      <c r="V15" s="76">
        <f t="shared" si="2"/>
        <v>154.5039123969903</v>
      </c>
      <c r="W15" s="76">
        <f t="shared" si="2"/>
        <v>97.43988153902542</v>
      </c>
      <c r="X15" s="76"/>
      <c r="Y15" s="76"/>
      <c r="Z15" s="25"/>
    </row>
    <row r="16" spans="1:26" ht="23.25">
      <c r="A16" s="1"/>
      <c r="B16" s="52"/>
      <c r="C16" s="52"/>
      <c r="D16" s="52"/>
      <c r="E16" s="52"/>
      <c r="F16" s="52"/>
      <c r="G16" s="52"/>
      <c r="H16" s="52"/>
      <c r="I16" s="53"/>
      <c r="J16" s="81" t="s">
        <v>47</v>
      </c>
      <c r="K16" s="82"/>
      <c r="L16" s="83">
        <f aca="true" t="shared" si="3" ref="L16:W16">IF(L13=0,,(L14/L13)*100)</f>
        <v>98.75362768683289</v>
      </c>
      <c r="M16" s="83">
        <f t="shared" si="3"/>
        <v>97.64764407461254</v>
      </c>
      <c r="N16" s="83">
        <f t="shared" si="3"/>
        <v>99.0744201054664</v>
      </c>
      <c r="O16" s="83">
        <f t="shared" si="3"/>
        <v>99.43737927818273</v>
      </c>
      <c r="P16" s="83">
        <f t="shared" si="3"/>
        <v>99.91597644916291</v>
      </c>
      <c r="Q16" s="83">
        <f t="shared" si="3"/>
        <v>98.77640186022495</v>
      </c>
      <c r="R16" s="83">
        <f t="shared" si="3"/>
        <v>93.68222031383803</v>
      </c>
      <c r="S16" s="83">
        <f t="shared" si="3"/>
        <v>97.44755591441626</v>
      </c>
      <c r="T16" s="83">
        <f t="shared" si="3"/>
        <v>98.82963573229024</v>
      </c>
      <c r="U16" s="83">
        <f t="shared" si="3"/>
        <v>0</v>
      </c>
      <c r="V16" s="76">
        <f t="shared" si="3"/>
        <v>97.52104468434368</v>
      </c>
      <c r="W16" s="76">
        <f t="shared" si="3"/>
        <v>98.57564165750365</v>
      </c>
      <c r="X16" s="76"/>
      <c r="Y16" s="76"/>
      <c r="Z16" s="25"/>
    </row>
    <row r="17" spans="1:26" ht="23.25">
      <c r="A17" s="1"/>
      <c r="B17" s="52"/>
      <c r="C17" s="52"/>
      <c r="D17" s="52"/>
      <c r="E17" s="52"/>
      <c r="F17" s="52"/>
      <c r="G17" s="52"/>
      <c r="H17" s="52"/>
      <c r="I17" s="53"/>
      <c r="J17" s="58"/>
      <c r="K17" s="59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26"/>
      <c r="W17" s="26"/>
      <c r="X17" s="26"/>
      <c r="Y17" s="26"/>
      <c r="Z17" s="25"/>
    </row>
    <row r="18" spans="1:26" ht="23.25">
      <c r="A18" s="1"/>
      <c r="B18" s="52" t="s">
        <v>48</v>
      </c>
      <c r="C18" s="52"/>
      <c r="D18" s="52"/>
      <c r="E18" s="52"/>
      <c r="F18" s="52"/>
      <c r="G18" s="52"/>
      <c r="H18" s="52"/>
      <c r="I18" s="53"/>
      <c r="J18" s="58" t="s">
        <v>49</v>
      </c>
      <c r="K18" s="59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26"/>
      <c r="W18" s="26"/>
      <c r="X18" s="26"/>
      <c r="Y18" s="26"/>
      <c r="Z18" s="25"/>
    </row>
    <row r="19" spans="1:26" ht="23.25">
      <c r="A19" s="1"/>
      <c r="B19" s="52"/>
      <c r="C19" s="52"/>
      <c r="D19" s="52"/>
      <c r="E19" s="52"/>
      <c r="F19" s="52"/>
      <c r="G19" s="52"/>
      <c r="H19" s="52"/>
      <c r="I19" s="53"/>
      <c r="J19" s="58" t="s">
        <v>50</v>
      </c>
      <c r="K19" s="59"/>
      <c r="L19" s="60">
        <f aca="true" t="shared" si="4" ref="L19:P21">+L26+L1682</f>
        <v>2330961.6859999998</v>
      </c>
      <c r="M19" s="60">
        <f t="shared" si="4"/>
        <v>194294.931</v>
      </c>
      <c r="N19" s="60">
        <f t="shared" si="4"/>
        <v>1027645.178</v>
      </c>
      <c r="O19" s="60">
        <f t="shared" si="4"/>
        <v>39099.116</v>
      </c>
      <c r="P19" s="60">
        <f t="shared" si="4"/>
        <v>17000</v>
      </c>
      <c r="Q19" s="60">
        <f>+L19+M19+N19+O19+P19</f>
        <v>3609000.9109999994</v>
      </c>
      <c r="R19" s="60">
        <f aca="true" t="shared" si="5" ref="R19:U21">+R26+R1682</f>
        <v>0</v>
      </c>
      <c r="S19" s="60">
        <f t="shared" si="5"/>
        <v>267615.125</v>
      </c>
      <c r="T19" s="60">
        <f t="shared" si="5"/>
        <v>40000</v>
      </c>
      <c r="U19" s="60">
        <f t="shared" si="5"/>
        <v>0</v>
      </c>
      <c r="V19" s="26">
        <f>+R19+S19+T19+U19</f>
        <v>307615.125</v>
      </c>
      <c r="W19" s="26">
        <f>+Q19+V19</f>
        <v>3916616.0359999994</v>
      </c>
      <c r="X19" s="26">
        <f>IF(Q19=0,,(Q19/W19)*100)</f>
        <v>92.14589527866602</v>
      </c>
      <c r="Y19" s="26">
        <f>IF(V19=0,,(V19/W19)*100)</f>
        <v>7.854104721333988</v>
      </c>
      <c r="Z19" s="25"/>
    </row>
    <row r="20" spans="1:26" ht="23.25">
      <c r="A20" s="1"/>
      <c r="B20" s="52"/>
      <c r="C20" s="52"/>
      <c r="D20" s="52"/>
      <c r="E20" s="52"/>
      <c r="F20" s="52"/>
      <c r="G20" s="52"/>
      <c r="H20" s="52"/>
      <c r="I20" s="53"/>
      <c r="J20" s="58" t="s">
        <v>51</v>
      </c>
      <c r="K20" s="59"/>
      <c r="L20" s="60">
        <f t="shared" si="4"/>
        <v>2291701.9709999994</v>
      </c>
      <c r="M20" s="60">
        <f t="shared" si="4"/>
        <v>167483.38499999998</v>
      </c>
      <c r="N20" s="60">
        <f t="shared" si="4"/>
        <v>878170.5989999999</v>
      </c>
      <c r="O20" s="60">
        <f t="shared" si="4"/>
        <v>35320.655</v>
      </c>
      <c r="P20" s="60">
        <f t="shared" si="4"/>
        <v>10889.804</v>
      </c>
      <c r="Q20" s="60">
        <f>+L20+M20+N20+O20+P20</f>
        <v>3383566.413999999</v>
      </c>
      <c r="R20" s="60">
        <f t="shared" si="5"/>
        <v>4340.107</v>
      </c>
      <c r="S20" s="60">
        <f t="shared" si="5"/>
        <v>550582.341</v>
      </c>
      <c r="T20" s="60">
        <f t="shared" si="5"/>
        <v>73849.999</v>
      </c>
      <c r="U20" s="60">
        <f t="shared" si="5"/>
        <v>0</v>
      </c>
      <c r="V20" s="26">
        <f>+R20+S20+T20+U20</f>
        <v>628772.4469999999</v>
      </c>
      <c r="W20" s="26">
        <f>+Q20+V20</f>
        <v>4012338.8609999986</v>
      </c>
      <c r="X20" s="26">
        <f>IF(Q20=0,,(Q20/W20)*100)</f>
        <v>84.32902930727815</v>
      </c>
      <c r="Y20" s="26">
        <f>IF(V20=0,,(V20/W20)*100)</f>
        <v>15.67097069272186</v>
      </c>
      <c r="Z20" s="25"/>
    </row>
    <row r="21" spans="1:26" ht="23.25">
      <c r="A21" s="1"/>
      <c r="B21" s="52"/>
      <c r="C21" s="52"/>
      <c r="D21" s="52"/>
      <c r="E21" s="52"/>
      <c r="F21" s="52"/>
      <c r="G21" s="52"/>
      <c r="H21" s="52"/>
      <c r="I21" s="53"/>
      <c r="J21" s="58" t="s">
        <v>52</v>
      </c>
      <c r="K21" s="59"/>
      <c r="L21" s="60">
        <f t="shared" si="4"/>
        <v>2263101.494</v>
      </c>
      <c r="M21" s="60">
        <f t="shared" si="4"/>
        <v>162280.081</v>
      </c>
      <c r="N21" s="60">
        <f t="shared" si="4"/>
        <v>871709.3690000001</v>
      </c>
      <c r="O21" s="60">
        <f t="shared" si="4"/>
        <v>35231.134</v>
      </c>
      <c r="P21" s="60">
        <f t="shared" si="4"/>
        <v>10880.654</v>
      </c>
      <c r="Q21" s="60">
        <f>+L21+M21+N21+O21+P21</f>
        <v>3343202.7320000003</v>
      </c>
      <c r="R21" s="60">
        <f t="shared" si="5"/>
        <v>4340.107</v>
      </c>
      <c r="S21" s="60">
        <f t="shared" si="5"/>
        <v>537804.133</v>
      </c>
      <c r="T21" s="60">
        <f t="shared" si="5"/>
        <v>72985.68499999998</v>
      </c>
      <c r="U21" s="60">
        <f t="shared" si="5"/>
        <v>0</v>
      </c>
      <c r="V21" s="26">
        <f>+R21+S21+T21+U21</f>
        <v>615129.9249999999</v>
      </c>
      <c r="W21" s="26">
        <f>+Q21+V21</f>
        <v>3958332.657</v>
      </c>
      <c r="X21" s="26">
        <f>IF(Q21=0,,(Q21/W21)*100)</f>
        <v>84.45987292371218</v>
      </c>
      <c r="Y21" s="26">
        <f>IF(V21=0,,(V21/W21)*100)</f>
        <v>15.540127076287815</v>
      </c>
      <c r="Z21" s="25"/>
    </row>
    <row r="22" spans="1:26" ht="23.25">
      <c r="A22" s="1"/>
      <c r="B22" s="52"/>
      <c r="C22" s="52"/>
      <c r="D22" s="52"/>
      <c r="E22" s="52"/>
      <c r="F22" s="52"/>
      <c r="G22" s="52"/>
      <c r="H22" s="52"/>
      <c r="I22" s="53"/>
      <c r="J22" s="54" t="s">
        <v>53</v>
      </c>
      <c r="K22" s="55"/>
      <c r="L22" s="60">
        <f aca="true" t="shared" si="6" ref="L22:W22">IF(L19=0,,(L21/L19)*100)</f>
        <v>97.08874700053737</v>
      </c>
      <c r="M22" s="60">
        <f t="shared" si="6"/>
        <v>83.52255005561622</v>
      </c>
      <c r="N22" s="60">
        <f t="shared" si="6"/>
        <v>84.82590953197662</v>
      </c>
      <c r="O22" s="60">
        <f t="shared" si="6"/>
        <v>90.10723925318413</v>
      </c>
      <c r="P22" s="60">
        <f t="shared" si="6"/>
        <v>64.00384705882354</v>
      </c>
      <c r="Q22" s="26">
        <f t="shared" si="6"/>
        <v>92.6351312855072</v>
      </c>
      <c r="R22" s="60">
        <f t="shared" si="6"/>
        <v>0</v>
      </c>
      <c r="S22" s="60">
        <f t="shared" si="6"/>
        <v>200.96178532510075</v>
      </c>
      <c r="T22" s="60">
        <f t="shared" si="6"/>
        <v>182.46421249999995</v>
      </c>
      <c r="U22" s="60">
        <f t="shared" si="6"/>
        <v>0</v>
      </c>
      <c r="V22" s="26">
        <f t="shared" si="6"/>
        <v>199.96738619403058</v>
      </c>
      <c r="W22" s="26">
        <f t="shared" si="6"/>
        <v>101.06511898579176</v>
      </c>
      <c r="X22" s="26"/>
      <c r="Y22" s="26"/>
      <c r="Z22" s="1"/>
    </row>
    <row r="23" spans="1:26" ht="23.25">
      <c r="A23" s="1"/>
      <c r="B23" s="52"/>
      <c r="C23" s="52"/>
      <c r="D23" s="52"/>
      <c r="E23" s="52"/>
      <c r="F23" s="52"/>
      <c r="G23" s="52"/>
      <c r="H23" s="52"/>
      <c r="I23" s="53"/>
      <c r="J23" s="54" t="s">
        <v>54</v>
      </c>
      <c r="K23" s="55"/>
      <c r="L23" s="60">
        <f>IF(L20=0,,(L21/L20)*100)</f>
        <v>98.75199841157706</v>
      </c>
      <c r="M23" s="26">
        <f aca="true" t="shared" si="7" ref="M23:W23">IF(M20=0,,(M21/M20)*100)</f>
        <v>96.89324167886863</v>
      </c>
      <c r="N23" s="60">
        <f t="shared" si="7"/>
        <v>99.26423977216301</v>
      </c>
      <c r="O23" s="60">
        <f t="shared" si="7"/>
        <v>99.74654773531239</v>
      </c>
      <c r="P23" s="26">
        <f t="shared" si="7"/>
        <v>99.91597644916291</v>
      </c>
      <c r="Q23" s="26">
        <f t="shared" si="7"/>
        <v>98.80706695062973</v>
      </c>
      <c r="R23" s="26">
        <f t="shared" si="7"/>
        <v>100</v>
      </c>
      <c r="S23" s="60">
        <f t="shared" si="7"/>
        <v>97.67914677815648</v>
      </c>
      <c r="T23" s="60">
        <f t="shared" si="7"/>
        <v>98.82963573229024</v>
      </c>
      <c r="U23" s="60">
        <f t="shared" si="7"/>
        <v>0</v>
      </c>
      <c r="V23" s="26">
        <f t="shared" si="7"/>
        <v>97.83029264957598</v>
      </c>
      <c r="W23" s="26">
        <f t="shared" si="7"/>
        <v>98.65399693617756</v>
      </c>
      <c r="X23" s="26"/>
      <c r="Y23" s="26"/>
      <c r="Z23" s="1"/>
    </row>
    <row r="24" spans="1:26" ht="23.25">
      <c r="A24" s="1"/>
      <c r="B24" s="52"/>
      <c r="C24" s="52"/>
      <c r="D24" s="52"/>
      <c r="E24" s="52"/>
      <c r="F24" s="52"/>
      <c r="G24" s="52"/>
      <c r="H24" s="52"/>
      <c r="I24" s="53"/>
      <c r="J24" s="54"/>
      <c r="K24" s="55"/>
      <c r="L24" s="60"/>
      <c r="M24" s="26"/>
      <c r="N24" s="60"/>
      <c r="O24" s="60"/>
      <c r="P24" s="26"/>
      <c r="Q24" s="26"/>
      <c r="R24" s="26"/>
      <c r="S24" s="60"/>
      <c r="T24" s="60"/>
      <c r="U24" s="60"/>
      <c r="V24" s="26"/>
      <c r="W24" s="26"/>
      <c r="X24" s="26"/>
      <c r="Y24" s="26"/>
      <c r="Z24" s="1"/>
    </row>
    <row r="25" spans="1:26" ht="23.25">
      <c r="A25" s="1"/>
      <c r="B25" s="52"/>
      <c r="C25" s="52"/>
      <c r="D25" s="52"/>
      <c r="E25" s="52" t="s">
        <v>55</v>
      </c>
      <c r="F25" s="52"/>
      <c r="G25" s="52"/>
      <c r="H25" s="52"/>
      <c r="I25" s="53"/>
      <c r="J25" s="54" t="s">
        <v>56</v>
      </c>
      <c r="K25" s="55"/>
      <c r="L25" s="60"/>
      <c r="M25" s="26"/>
      <c r="N25" s="60"/>
      <c r="O25" s="60"/>
      <c r="P25" s="26"/>
      <c r="Q25" s="26"/>
      <c r="R25" s="26"/>
      <c r="S25" s="60"/>
      <c r="T25" s="60"/>
      <c r="U25" s="60"/>
      <c r="V25" s="26"/>
      <c r="W25" s="26"/>
      <c r="X25" s="26"/>
      <c r="Y25" s="26"/>
      <c r="Z25" s="1"/>
    </row>
    <row r="26" spans="1:26" ht="23.25">
      <c r="A26" s="1"/>
      <c r="B26" s="52"/>
      <c r="C26" s="52"/>
      <c r="D26" s="52"/>
      <c r="E26" s="52"/>
      <c r="F26" s="52"/>
      <c r="G26" s="52"/>
      <c r="H26" s="52"/>
      <c r="I26" s="53"/>
      <c r="J26" s="54" t="s">
        <v>50</v>
      </c>
      <c r="K26" s="55"/>
      <c r="L26" s="60">
        <f>+L34+L134+L166+L198+L221+L702+L746+L955+L1478+L1510+L1569+L1644</f>
        <v>2330961.6859999998</v>
      </c>
      <c r="M26" s="26">
        <f>+M34+M134+M166+M198+M221+M702+M746+M955+M1478+M1510+M1569+M1644</f>
        <v>194294.931</v>
      </c>
      <c r="N26" s="60">
        <f>+N34+N134+N166+N198+N221+N702+N746+N955+N1478+N1510+N1569+N1644</f>
        <v>1027645.178</v>
      </c>
      <c r="O26" s="60">
        <f>+O34+O134+O166+O198+O221+O702+O746+O955+O1478+O1510+O1569+O1644</f>
        <v>35495.285</v>
      </c>
      <c r="P26" s="26">
        <f>+P34+P134+P166+P198+P221+P702+P746+P955+P1478+P1510+P1569+P1644</f>
        <v>17000</v>
      </c>
      <c r="Q26" s="26">
        <f>+L26+M26+N26+O26+P26</f>
        <v>3605397.0799999996</v>
      </c>
      <c r="R26" s="26">
        <f>+R34+R134+R166+R198+R221+R702+R746+R955+R1478+R1510+R1569+R1644</f>
        <v>0</v>
      </c>
      <c r="S26" s="60">
        <f>+S34+S134+S166+S198+S221+S702+S746+S955+S1478+S1510+S1569+S1644</f>
        <v>267615.125</v>
      </c>
      <c r="T26" s="60">
        <f>+T34+T134+T166+T198+T221+T702+T746+T955+T1478+T1510+T1569+T1644</f>
        <v>40000</v>
      </c>
      <c r="U26" s="60">
        <f>+U34+U134+U166+U198+U221+U702+U746+U955+U1478+U1510+U1569+U1644</f>
        <v>0</v>
      </c>
      <c r="V26" s="26">
        <f>+R26+S26+T26+U26</f>
        <v>307615.125</v>
      </c>
      <c r="W26" s="26">
        <f>+Q26+V26</f>
        <v>3913012.2049999996</v>
      </c>
      <c r="X26" s="26">
        <f>IF(Q26=0,,(Q26/W26)*100)</f>
        <v>92.13866175508134</v>
      </c>
      <c r="Y26" s="26">
        <f>IF(V26=0,,(V26/W26)*100)</f>
        <v>7.861338244918661</v>
      </c>
      <c r="Z26" s="1"/>
    </row>
    <row r="27" spans="1:26" ht="23.25">
      <c r="A27" s="1"/>
      <c r="B27" s="52"/>
      <c r="C27" s="52"/>
      <c r="D27" s="52"/>
      <c r="E27" s="52"/>
      <c r="F27" s="52"/>
      <c r="G27" s="52"/>
      <c r="H27" s="52"/>
      <c r="I27" s="53"/>
      <c r="J27" s="54" t="s">
        <v>51</v>
      </c>
      <c r="K27" s="55"/>
      <c r="L27" s="60">
        <f aca="true" t="shared" si="8" ref="L27:P28">+L35+L143+L167+L199+L222+L703+L747+L956+L1479+L1511+L1570+L1645</f>
        <v>2291701.9709999994</v>
      </c>
      <c r="M27" s="26">
        <f t="shared" si="8"/>
        <v>167483.38499999998</v>
      </c>
      <c r="N27" s="60">
        <f t="shared" si="8"/>
        <v>878170.5989999999</v>
      </c>
      <c r="O27" s="60">
        <f t="shared" si="8"/>
        <v>31887.22</v>
      </c>
      <c r="P27" s="26">
        <f t="shared" si="8"/>
        <v>10889.804</v>
      </c>
      <c r="Q27" s="26">
        <f>+L27+M27+N27+O27+P27</f>
        <v>3380132.9789999994</v>
      </c>
      <c r="R27" s="26">
        <f aca="true" t="shared" si="9" ref="R27:U28">+R35+R143+R167+R199+R222+R703+R747+R956+R1479+R1511+R1570+R1645</f>
        <v>4169.711</v>
      </c>
      <c r="S27" s="60">
        <f t="shared" si="9"/>
        <v>550582.341</v>
      </c>
      <c r="T27" s="60">
        <f t="shared" si="9"/>
        <v>73849.999</v>
      </c>
      <c r="U27" s="60">
        <f t="shared" si="9"/>
        <v>0</v>
      </c>
      <c r="V27" s="26">
        <f>+R27+S27+T27+U27</f>
        <v>628602.051</v>
      </c>
      <c r="W27" s="26">
        <f>+Q27+V27</f>
        <v>4008735.0299999993</v>
      </c>
      <c r="X27" s="26">
        <f>IF(Q27=0,,(Q27/W27)*100)</f>
        <v>84.31919180749644</v>
      </c>
      <c r="Y27" s="26">
        <f>IF(V27=0,,(V27/W27)*100)</f>
        <v>15.680808192503562</v>
      </c>
      <c r="Z27" s="1"/>
    </row>
    <row r="28" spans="1:26" ht="23.25">
      <c r="A28" s="1"/>
      <c r="B28" s="61"/>
      <c r="C28" s="62"/>
      <c r="D28" s="62"/>
      <c r="E28" s="62"/>
      <c r="F28" s="62"/>
      <c r="G28" s="62"/>
      <c r="H28" s="62"/>
      <c r="I28" s="54"/>
      <c r="J28" s="54" t="s">
        <v>52</v>
      </c>
      <c r="K28" s="55"/>
      <c r="L28" s="24">
        <f t="shared" si="8"/>
        <v>2263101.494</v>
      </c>
      <c r="M28" s="24">
        <f t="shared" si="8"/>
        <v>162280.081</v>
      </c>
      <c r="N28" s="24">
        <f t="shared" si="8"/>
        <v>871709.3690000001</v>
      </c>
      <c r="O28" s="24">
        <f t="shared" si="8"/>
        <v>31797.699</v>
      </c>
      <c r="P28" s="24">
        <f t="shared" si="8"/>
        <v>10880.654</v>
      </c>
      <c r="Q28" s="24">
        <f>+L28+M28+N28+O28+P28</f>
        <v>3339769.2970000003</v>
      </c>
      <c r="R28" s="24">
        <f t="shared" si="9"/>
        <v>4169.711</v>
      </c>
      <c r="S28" s="24">
        <f t="shared" si="9"/>
        <v>537804.133</v>
      </c>
      <c r="T28" s="24">
        <f t="shared" si="9"/>
        <v>72985.68499999998</v>
      </c>
      <c r="U28" s="24">
        <f t="shared" si="9"/>
        <v>0</v>
      </c>
      <c r="V28" s="24">
        <f>+R28+S28+T28+U28</f>
        <v>614959.529</v>
      </c>
      <c r="W28" s="24">
        <f>+Q28+V28</f>
        <v>3954728.8260000004</v>
      </c>
      <c r="X28" s="24">
        <f>IF(Q28=0,,(Q28/W28)*100)</f>
        <v>84.45002031600738</v>
      </c>
      <c r="Y28" s="24">
        <f>IF(V28=0,,(V28/W28)*100)</f>
        <v>15.549979683992621</v>
      </c>
      <c r="Z28" s="1"/>
    </row>
    <row r="29" spans="1:26" ht="23.25">
      <c r="A29" s="1"/>
      <c r="B29" s="52"/>
      <c r="C29" s="52"/>
      <c r="D29" s="52"/>
      <c r="E29" s="52"/>
      <c r="F29" s="52"/>
      <c r="G29" s="52"/>
      <c r="H29" s="52"/>
      <c r="I29" s="53"/>
      <c r="J29" s="54" t="s">
        <v>53</v>
      </c>
      <c r="K29" s="55"/>
      <c r="L29" s="60">
        <f aca="true" t="shared" si="10" ref="L29:W29">IF(L26=0,,(L28/L26)*100)</f>
        <v>97.08874700053737</v>
      </c>
      <c r="M29" s="26">
        <f t="shared" si="10"/>
        <v>83.52255005561622</v>
      </c>
      <c r="N29" s="60">
        <f t="shared" si="10"/>
        <v>84.82590953197662</v>
      </c>
      <c r="O29" s="60">
        <f t="shared" si="10"/>
        <v>89.58288121929434</v>
      </c>
      <c r="P29" s="26">
        <f t="shared" si="10"/>
        <v>64.00384705882354</v>
      </c>
      <c r="Q29" s="26">
        <f t="shared" si="10"/>
        <v>92.63249575272859</v>
      </c>
      <c r="R29" s="26">
        <f t="shared" si="10"/>
        <v>0</v>
      </c>
      <c r="S29" s="60">
        <f t="shared" si="10"/>
        <v>200.96178532510075</v>
      </c>
      <c r="T29" s="60">
        <f t="shared" si="10"/>
        <v>182.46421249999995</v>
      </c>
      <c r="U29" s="60">
        <f t="shared" si="10"/>
        <v>0</v>
      </c>
      <c r="V29" s="26">
        <f t="shared" si="10"/>
        <v>199.91199359914438</v>
      </c>
      <c r="W29" s="26">
        <f t="shared" si="10"/>
        <v>101.06609994588558</v>
      </c>
      <c r="X29" s="26"/>
      <c r="Y29" s="26"/>
      <c r="Z29" s="1"/>
    </row>
    <row r="30" spans="1:26" ht="23.25">
      <c r="A30" s="1"/>
      <c r="B30" s="52"/>
      <c r="C30" s="52"/>
      <c r="D30" s="52"/>
      <c r="E30" s="52"/>
      <c r="F30" s="52"/>
      <c r="G30" s="52"/>
      <c r="H30" s="52"/>
      <c r="I30" s="53"/>
      <c r="J30" s="54" t="s">
        <v>54</v>
      </c>
      <c r="K30" s="55"/>
      <c r="L30" s="60">
        <f>IF(L27=0,,(L28/L27)*100)</f>
        <v>98.75199841157706</v>
      </c>
      <c r="M30" s="26">
        <f aca="true" t="shared" si="11" ref="M30:W30">IF(M27=0,,(M28/M27)*100)</f>
        <v>96.89324167886863</v>
      </c>
      <c r="N30" s="60">
        <f t="shared" si="11"/>
        <v>99.26423977216301</v>
      </c>
      <c r="O30" s="60">
        <f t="shared" si="11"/>
        <v>99.71925743291513</v>
      </c>
      <c r="P30" s="26">
        <f t="shared" si="11"/>
        <v>99.91597644916291</v>
      </c>
      <c r="Q30" s="26">
        <f t="shared" si="11"/>
        <v>98.8058552059706</v>
      </c>
      <c r="R30" s="26">
        <f t="shared" si="11"/>
        <v>100</v>
      </c>
      <c r="S30" s="60">
        <f t="shared" si="11"/>
        <v>97.67914677815648</v>
      </c>
      <c r="T30" s="60">
        <f t="shared" si="11"/>
        <v>98.82963573229024</v>
      </c>
      <c r="U30" s="60">
        <f t="shared" si="11"/>
        <v>0</v>
      </c>
      <c r="V30" s="26">
        <f t="shared" si="11"/>
        <v>97.82970450409809</v>
      </c>
      <c r="W30" s="26">
        <f t="shared" si="11"/>
        <v>98.6527868867402</v>
      </c>
      <c r="X30" s="26"/>
      <c r="Y30" s="26"/>
      <c r="Z30" s="1"/>
    </row>
    <row r="31" spans="1:26" ht="23.25">
      <c r="A31" s="1"/>
      <c r="B31" s="52"/>
      <c r="C31" s="52"/>
      <c r="D31" s="52"/>
      <c r="E31" s="52"/>
      <c r="F31" s="52"/>
      <c r="G31" s="52"/>
      <c r="H31" s="52"/>
      <c r="I31" s="53"/>
      <c r="J31" s="54"/>
      <c r="K31" s="55"/>
      <c r="L31" s="60"/>
      <c r="M31" s="26"/>
      <c r="N31" s="60"/>
      <c r="O31" s="60"/>
      <c r="P31" s="26"/>
      <c r="Q31" s="26"/>
      <c r="R31" s="26"/>
      <c r="S31" s="60"/>
      <c r="T31" s="60"/>
      <c r="U31" s="60"/>
      <c r="V31" s="26"/>
      <c r="W31" s="26"/>
      <c r="X31" s="26"/>
      <c r="Y31" s="26"/>
      <c r="Z31" s="1"/>
    </row>
    <row r="32" spans="1:26" ht="23.25">
      <c r="A32" s="1"/>
      <c r="B32" s="52"/>
      <c r="C32" s="52"/>
      <c r="D32" s="52"/>
      <c r="E32" s="52"/>
      <c r="F32" s="52" t="s">
        <v>57</v>
      </c>
      <c r="G32" s="52"/>
      <c r="H32" s="52"/>
      <c r="I32" s="53"/>
      <c r="J32" s="54" t="s">
        <v>58</v>
      </c>
      <c r="K32" s="55"/>
      <c r="L32" s="60"/>
      <c r="M32" s="26"/>
      <c r="N32" s="60"/>
      <c r="O32" s="60"/>
      <c r="P32" s="26"/>
      <c r="Q32" s="26"/>
      <c r="R32" s="26"/>
      <c r="S32" s="60"/>
      <c r="T32" s="60"/>
      <c r="U32" s="60"/>
      <c r="V32" s="26"/>
      <c r="W32" s="26"/>
      <c r="X32" s="26"/>
      <c r="Y32" s="26"/>
      <c r="Z32" s="1"/>
    </row>
    <row r="33" spans="1:26" ht="23.25">
      <c r="A33" s="1"/>
      <c r="B33" s="52"/>
      <c r="C33" s="52"/>
      <c r="D33" s="52"/>
      <c r="E33" s="52"/>
      <c r="F33" s="52"/>
      <c r="G33" s="52"/>
      <c r="H33" s="52"/>
      <c r="I33" s="53"/>
      <c r="J33" s="54" t="s">
        <v>59</v>
      </c>
      <c r="K33" s="55"/>
      <c r="L33" s="60"/>
      <c r="M33" s="26"/>
      <c r="N33" s="60"/>
      <c r="O33" s="60"/>
      <c r="P33" s="26"/>
      <c r="Q33" s="26">
        <f>+L33+M33+N33+O33+P33</f>
        <v>0</v>
      </c>
      <c r="R33" s="26"/>
      <c r="S33" s="60"/>
      <c r="T33" s="60"/>
      <c r="U33" s="60"/>
      <c r="V33" s="26"/>
      <c r="W33" s="26"/>
      <c r="X33" s="26"/>
      <c r="Y33" s="26"/>
      <c r="Z33" s="1"/>
    </row>
    <row r="34" spans="1:26" ht="23.25">
      <c r="A34" s="1"/>
      <c r="B34" s="52"/>
      <c r="C34" s="52"/>
      <c r="D34" s="52"/>
      <c r="E34" s="52"/>
      <c r="F34" s="52"/>
      <c r="G34" s="52"/>
      <c r="H34" s="52"/>
      <c r="I34" s="53"/>
      <c r="J34" s="54" t="s">
        <v>50</v>
      </c>
      <c r="K34" s="55"/>
      <c r="L34" s="60">
        <f aca="true" t="shared" si="12" ref="L34:P36">+L42</f>
        <v>242709.30299999999</v>
      </c>
      <c r="M34" s="26">
        <f t="shared" si="12"/>
        <v>16935.71</v>
      </c>
      <c r="N34" s="60">
        <f t="shared" si="12"/>
        <v>81626.023</v>
      </c>
      <c r="O34" s="60">
        <f t="shared" si="12"/>
        <v>0</v>
      </c>
      <c r="P34" s="26">
        <f t="shared" si="12"/>
        <v>0</v>
      </c>
      <c r="Q34" s="26">
        <f>+L34+M34+N34+O34+P34</f>
        <v>341271.03599999996</v>
      </c>
      <c r="R34" s="26">
        <f aca="true" t="shared" si="13" ref="R34:U36">+R42</f>
        <v>0</v>
      </c>
      <c r="S34" s="60">
        <f t="shared" si="13"/>
        <v>10011.855000000001</v>
      </c>
      <c r="T34" s="60">
        <f t="shared" si="13"/>
        <v>0</v>
      </c>
      <c r="U34" s="60">
        <f t="shared" si="13"/>
        <v>0</v>
      </c>
      <c r="V34" s="26">
        <f>+R34+S34+T34+U34</f>
        <v>10011.855000000001</v>
      </c>
      <c r="W34" s="26">
        <f>+Q34+V34</f>
        <v>351282.89099999995</v>
      </c>
      <c r="X34" s="26">
        <f>IF(Q34=0,,(Q34/W34)*100)</f>
        <v>97.14991670345825</v>
      </c>
      <c r="Y34" s="26">
        <f>IF(V34=0,,(V34/W34)*100)</f>
        <v>2.8500832965417615</v>
      </c>
      <c r="Z34" s="1"/>
    </row>
    <row r="35" spans="1:26" ht="23.25">
      <c r="A35" s="1"/>
      <c r="B35" s="52"/>
      <c r="C35" s="52"/>
      <c r="D35" s="52"/>
      <c r="E35" s="52"/>
      <c r="F35" s="52"/>
      <c r="G35" s="52"/>
      <c r="H35" s="52"/>
      <c r="I35" s="53"/>
      <c r="J35" s="54" t="s">
        <v>51</v>
      </c>
      <c r="K35" s="55"/>
      <c r="L35" s="60">
        <f t="shared" si="12"/>
        <v>241737.202</v>
      </c>
      <c r="M35" s="26">
        <f t="shared" si="12"/>
        <v>10818.68</v>
      </c>
      <c r="N35" s="60">
        <f t="shared" si="12"/>
        <v>54828.34599999999</v>
      </c>
      <c r="O35" s="60">
        <f t="shared" si="12"/>
        <v>0</v>
      </c>
      <c r="P35" s="26">
        <f t="shared" si="12"/>
        <v>0</v>
      </c>
      <c r="Q35" s="26">
        <f>+L35+M35+N35+O35+P35</f>
        <v>307384.228</v>
      </c>
      <c r="R35" s="26">
        <f t="shared" si="13"/>
        <v>0</v>
      </c>
      <c r="S35" s="60">
        <f t="shared" si="13"/>
        <v>10011.855000000001</v>
      </c>
      <c r="T35" s="60">
        <f t="shared" si="13"/>
        <v>0</v>
      </c>
      <c r="U35" s="60">
        <f t="shared" si="13"/>
        <v>0</v>
      </c>
      <c r="V35" s="26">
        <f>+R35+S35+T35+U35</f>
        <v>10011.855000000001</v>
      </c>
      <c r="W35" s="26">
        <f>+Q35+V35</f>
        <v>317396.083</v>
      </c>
      <c r="X35" s="26">
        <f>IF(Q35=0,,(Q35/W35)*100)</f>
        <v>96.84562742382678</v>
      </c>
      <c r="Y35" s="26">
        <f>IF(V35=0,,(V35/W35)*100)</f>
        <v>3.1543725761732233</v>
      </c>
      <c r="Z35" s="1"/>
    </row>
    <row r="36" spans="1:26" ht="23.25">
      <c r="A36" s="1"/>
      <c r="B36" s="52"/>
      <c r="C36" s="52"/>
      <c r="D36" s="52"/>
      <c r="E36" s="52"/>
      <c r="F36" s="52"/>
      <c r="G36" s="52"/>
      <c r="H36" s="52"/>
      <c r="I36" s="53"/>
      <c r="J36" s="54" t="s">
        <v>52</v>
      </c>
      <c r="K36" s="55"/>
      <c r="L36" s="60">
        <f t="shared" si="12"/>
        <v>238418.21600000001</v>
      </c>
      <c r="M36" s="26">
        <f t="shared" si="12"/>
        <v>8857.715</v>
      </c>
      <c r="N36" s="60">
        <f t="shared" si="12"/>
        <v>52575.562000000005</v>
      </c>
      <c r="O36" s="60">
        <f t="shared" si="12"/>
        <v>0</v>
      </c>
      <c r="P36" s="26">
        <f t="shared" si="12"/>
        <v>0</v>
      </c>
      <c r="Q36" s="26">
        <f>+L36+M36+N36+O36+P36</f>
        <v>299851.493</v>
      </c>
      <c r="R36" s="26">
        <f t="shared" si="13"/>
        <v>0</v>
      </c>
      <c r="S36" s="60">
        <f t="shared" si="13"/>
        <v>8976.93</v>
      </c>
      <c r="T36" s="60">
        <f t="shared" si="13"/>
        <v>0</v>
      </c>
      <c r="U36" s="60">
        <f t="shared" si="13"/>
        <v>0</v>
      </c>
      <c r="V36" s="26">
        <f>+R36+S36+T36+U36</f>
        <v>8976.93</v>
      </c>
      <c r="W36" s="26">
        <f>+Q36+V36</f>
        <v>308828.423</v>
      </c>
      <c r="X36" s="26">
        <f>IF(Q36=0,,(Q36/W36)*100)</f>
        <v>97.09323063181915</v>
      </c>
      <c r="Y36" s="26">
        <f>IF(V36=0,,(V36/W36)*100)</f>
        <v>2.9067693681808557</v>
      </c>
      <c r="Z36" s="1"/>
    </row>
    <row r="37" spans="1:26" ht="23.25">
      <c r="A37" s="1"/>
      <c r="B37" s="61"/>
      <c r="C37" s="62"/>
      <c r="D37" s="62"/>
      <c r="E37" s="62"/>
      <c r="F37" s="62"/>
      <c r="G37" s="62"/>
      <c r="H37" s="62"/>
      <c r="I37" s="54"/>
      <c r="J37" s="54" t="s">
        <v>53</v>
      </c>
      <c r="K37" s="55"/>
      <c r="L37" s="24">
        <f aca="true" t="shared" si="14" ref="L37:W37">IF(L34=0,,(L36/L34)*100)</f>
        <v>98.23200555274967</v>
      </c>
      <c r="M37" s="24">
        <f t="shared" si="14"/>
        <v>52.30199973901301</v>
      </c>
      <c r="N37" s="24">
        <f t="shared" si="14"/>
        <v>64.4102947414209</v>
      </c>
      <c r="O37" s="24">
        <f t="shared" si="14"/>
        <v>0</v>
      </c>
      <c r="P37" s="24">
        <f t="shared" si="14"/>
        <v>0</v>
      </c>
      <c r="Q37" s="24">
        <f t="shared" si="14"/>
        <v>87.86315314493905</v>
      </c>
      <c r="R37" s="24">
        <f t="shared" si="14"/>
        <v>0</v>
      </c>
      <c r="S37" s="24">
        <f t="shared" si="14"/>
        <v>89.66300450815558</v>
      </c>
      <c r="T37" s="24">
        <f t="shared" si="14"/>
        <v>0</v>
      </c>
      <c r="U37" s="24">
        <f t="shared" si="14"/>
        <v>0</v>
      </c>
      <c r="V37" s="24">
        <f t="shared" si="14"/>
        <v>89.66300450815558</v>
      </c>
      <c r="W37" s="24">
        <f t="shared" si="14"/>
        <v>87.91445040800467</v>
      </c>
      <c r="X37" s="24"/>
      <c r="Y37" s="24"/>
      <c r="Z37" s="1"/>
    </row>
    <row r="38" spans="1:26" ht="23.25">
      <c r="A38" s="1"/>
      <c r="B38" s="52"/>
      <c r="C38" s="52"/>
      <c r="D38" s="52"/>
      <c r="E38" s="52"/>
      <c r="F38" s="52"/>
      <c r="G38" s="52"/>
      <c r="H38" s="52"/>
      <c r="I38" s="53"/>
      <c r="J38" s="54" t="s">
        <v>54</v>
      </c>
      <c r="K38" s="55"/>
      <c r="L38" s="60">
        <f>IF(L35=0,,(L36/L35)*100)</f>
        <v>98.62702721279946</v>
      </c>
      <c r="M38" s="26">
        <f aca="true" t="shared" si="15" ref="M38:W38">IF(M35=0,,(M36/M35)*100)</f>
        <v>81.87426747070808</v>
      </c>
      <c r="N38" s="60">
        <f t="shared" si="15"/>
        <v>95.89120561834935</v>
      </c>
      <c r="O38" s="60">
        <f t="shared" si="15"/>
        <v>0</v>
      </c>
      <c r="P38" s="26">
        <f t="shared" si="15"/>
        <v>0</v>
      </c>
      <c r="Q38" s="26">
        <f t="shared" si="15"/>
        <v>97.54940744715113</v>
      </c>
      <c r="R38" s="26">
        <f t="shared" si="15"/>
        <v>0</v>
      </c>
      <c r="S38" s="60">
        <f t="shared" si="15"/>
        <v>89.66300450815558</v>
      </c>
      <c r="T38" s="60">
        <f t="shared" si="15"/>
        <v>0</v>
      </c>
      <c r="U38" s="60">
        <f t="shared" si="15"/>
        <v>0</v>
      </c>
      <c r="V38" s="26">
        <f t="shared" si="15"/>
        <v>89.66300450815558</v>
      </c>
      <c r="W38" s="26">
        <f t="shared" si="15"/>
        <v>97.30064091559694</v>
      </c>
      <c r="X38" s="26"/>
      <c r="Y38" s="26"/>
      <c r="Z38" s="1"/>
    </row>
    <row r="39" spans="1:26" ht="23.25">
      <c r="A39" s="1"/>
      <c r="B39" s="52"/>
      <c r="C39" s="52"/>
      <c r="D39" s="52"/>
      <c r="E39" s="52"/>
      <c r="F39" s="52"/>
      <c r="G39" s="52"/>
      <c r="H39" s="52"/>
      <c r="I39" s="53"/>
      <c r="J39" s="54"/>
      <c r="K39" s="55"/>
      <c r="L39" s="60"/>
      <c r="M39" s="26"/>
      <c r="N39" s="60"/>
      <c r="O39" s="60"/>
      <c r="P39" s="26"/>
      <c r="Q39" s="26"/>
      <c r="R39" s="26"/>
      <c r="S39" s="60"/>
      <c r="T39" s="60"/>
      <c r="U39" s="60"/>
      <c r="V39" s="26"/>
      <c r="W39" s="26"/>
      <c r="X39" s="26"/>
      <c r="Y39" s="26"/>
      <c r="Z39" s="1"/>
    </row>
    <row r="40" spans="1:26" ht="23.25">
      <c r="A40" s="1"/>
      <c r="B40" s="52"/>
      <c r="C40" s="52"/>
      <c r="D40" s="52"/>
      <c r="E40" s="52"/>
      <c r="F40" s="52"/>
      <c r="G40" s="52" t="s">
        <v>60</v>
      </c>
      <c r="H40" s="52"/>
      <c r="I40" s="53"/>
      <c r="J40" s="54" t="s">
        <v>61</v>
      </c>
      <c r="K40" s="55"/>
      <c r="L40" s="60"/>
      <c r="M40" s="26"/>
      <c r="N40" s="60"/>
      <c r="O40" s="60"/>
      <c r="P40" s="26"/>
      <c r="Q40" s="26"/>
      <c r="R40" s="26"/>
      <c r="S40" s="60"/>
      <c r="T40" s="60"/>
      <c r="U40" s="60"/>
      <c r="V40" s="26"/>
      <c r="W40" s="26"/>
      <c r="X40" s="26"/>
      <c r="Y40" s="26"/>
      <c r="Z40" s="1"/>
    </row>
    <row r="41" spans="1:26" ht="23.25">
      <c r="A41" s="1"/>
      <c r="B41" s="52"/>
      <c r="C41" s="52"/>
      <c r="D41" s="52"/>
      <c r="E41" s="52"/>
      <c r="F41" s="52"/>
      <c r="G41" s="52"/>
      <c r="H41" s="52"/>
      <c r="I41" s="53"/>
      <c r="J41" s="54" t="s">
        <v>62</v>
      </c>
      <c r="K41" s="55"/>
      <c r="L41" s="60"/>
      <c r="M41" s="26"/>
      <c r="N41" s="60"/>
      <c r="O41" s="60"/>
      <c r="P41" s="26"/>
      <c r="Q41" s="26">
        <f>+L41+M41+N41+O41+P41</f>
        <v>0</v>
      </c>
      <c r="R41" s="26"/>
      <c r="S41" s="60"/>
      <c r="T41" s="60"/>
      <c r="U41" s="60"/>
      <c r="V41" s="26"/>
      <c r="W41" s="26"/>
      <c r="X41" s="26"/>
      <c r="Y41" s="26"/>
      <c r="Z41" s="1"/>
    </row>
    <row r="42" spans="1:26" ht="23.25">
      <c r="A42" s="1"/>
      <c r="B42" s="52"/>
      <c r="C42" s="52"/>
      <c r="D42" s="52"/>
      <c r="E42" s="52"/>
      <c r="F42" s="52"/>
      <c r="G42" s="52"/>
      <c r="H42" s="52"/>
      <c r="I42" s="53"/>
      <c r="J42" s="54" t="s">
        <v>50</v>
      </c>
      <c r="K42" s="55"/>
      <c r="L42" s="60">
        <f aca="true" t="shared" si="16" ref="L42:P44">+L57+L64+L71+L79+L87+L103+L111+L119+L126</f>
        <v>242709.30299999999</v>
      </c>
      <c r="M42" s="26">
        <f t="shared" si="16"/>
        <v>16935.71</v>
      </c>
      <c r="N42" s="60">
        <f t="shared" si="16"/>
        <v>81626.023</v>
      </c>
      <c r="O42" s="60">
        <f t="shared" si="16"/>
        <v>0</v>
      </c>
      <c r="P42" s="26">
        <f t="shared" si="16"/>
        <v>0</v>
      </c>
      <c r="Q42" s="26">
        <f>+L42+M42+N42+O42+P42</f>
        <v>341271.03599999996</v>
      </c>
      <c r="R42" s="26">
        <f aca="true" t="shared" si="17" ref="R42:U44">+R57+R64+R71+R79+R87+R103+R111+R119+R126</f>
        <v>0</v>
      </c>
      <c r="S42" s="60">
        <f t="shared" si="17"/>
        <v>10011.855000000001</v>
      </c>
      <c r="T42" s="60">
        <f t="shared" si="17"/>
        <v>0</v>
      </c>
      <c r="U42" s="60">
        <f t="shared" si="17"/>
        <v>0</v>
      </c>
      <c r="V42" s="26">
        <f>+R42+S42+T42+U42</f>
        <v>10011.855000000001</v>
      </c>
      <c r="W42" s="26">
        <f>+Q42+V42</f>
        <v>351282.89099999995</v>
      </c>
      <c r="X42" s="26">
        <f>IF(Q42=0,,(Q42/W42)*100)</f>
        <v>97.14991670345825</v>
      </c>
      <c r="Y42" s="26">
        <f>IF(V42=0,,(V42/W42)*100)</f>
        <v>2.8500832965417615</v>
      </c>
      <c r="Z42" s="1"/>
    </row>
    <row r="43" spans="1:26" ht="23.25">
      <c r="A43" s="1"/>
      <c r="B43" s="52"/>
      <c r="C43" s="52"/>
      <c r="D43" s="52"/>
      <c r="E43" s="52"/>
      <c r="F43" s="52"/>
      <c r="G43" s="52"/>
      <c r="H43" s="52"/>
      <c r="I43" s="53"/>
      <c r="J43" s="54" t="s">
        <v>51</v>
      </c>
      <c r="K43" s="55"/>
      <c r="L43" s="60">
        <f t="shared" si="16"/>
        <v>241737.202</v>
      </c>
      <c r="M43" s="26">
        <f t="shared" si="16"/>
        <v>10818.68</v>
      </c>
      <c r="N43" s="60">
        <f t="shared" si="16"/>
        <v>54828.34599999999</v>
      </c>
      <c r="O43" s="60">
        <f t="shared" si="16"/>
        <v>0</v>
      </c>
      <c r="P43" s="26">
        <f t="shared" si="16"/>
        <v>0</v>
      </c>
      <c r="Q43" s="26">
        <f>+L43+M43+N43+O43+P43</f>
        <v>307384.228</v>
      </c>
      <c r="R43" s="26">
        <f t="shared" si="17"/>
        <v>0</v>
      </c>
      <c r="S43" s="60">
        <f t="shared" si="17"/>
        <v>10011.855000000001</v>
      </c>
      <c r="T43" s="60">
        <f t="shared" si="17"/>
        <v>0</v>
      </c>
      <c r="U43" s="60">
        <f t="shared" si="17"/>
        <v>0</v>
      </c>
      <c r="V43" s="26">
        <f>+R43+S43+T43+U43</f>
        <v>10011.855000000001</v>
      </c>
      <c r="W43" s="26">
        <f>+Q43+V43</f>
        <v>317396.083</v>
      </c>
      <c r="X43" s="26">
        <f>IF(Q43=0,,(Q43/W43)*100)</f>
        <v>96.84562742382678</v>
      </c>
      <c r="Y43" s="26">
        <f>IF(V43=0,,(V43/W43)*100)</f>
        <v>3.1543725761732233</v>
      </c>
      <c r="Z43" s="1"/>
    </row>
    <row r="44" spans="1:26" ht="23.25">
      <c r="A44" s="1"/>
      <c r="B44" s="52"/>
      <c r="C44" s="52"/>
      <c r="D44" s="52"/>
      <c r="E44" s="52"/>
      <c r="F44" s="52"/>
      <c r="G44" s="52"/>
      <c r="H44" s="52"/>
      <c r="I44" s="53"/>
      <c r="J44" s="54" t="s">
        <v>52</v>
      </c>
      <c r="K44" s="55"/>
      <c r="L44" s="60">
        <f t="shared" si="16"/>
        <v>238418.21600000001</v>
      </c>
      <c r="M44" s="26">
        <f t="shared" si="16"/>
        <v>8857.715</v>
      </c>
      <c r="N44" s="60">
        <f t="shared" si="16"/>
        <v>52575.562000000005</v>
      </c>
      <c r="O44" s="60">
        <f t="shared" si="16"/>
        <v>0</v>
      </c>
      <c r="P44" s="26">
        <f t="shared" si="16"/>
        <v>0</v>
      </c>
      <c r="Q44" s="26">
        <f>+L44+M44+N44+O44+P44</f>
        <v>299851.493</v>
      </c>
      <c r="R44" s="26">
        <f t="shared" si="17"/>
        <v>0</v>
      </c>
      <c r="S44" s="60">
        <f t="shared" si="17"/>
        <v>8976.93</v>
      </c>
      <c r="T44" s="60">
        <f t="shared" si="17"/>
        <v>0</v>
      </c>
      <c r="U44" s="60">
        <f t="shared" si="17"/>
        <v>0</v>
      </c>
      <c r="V44" s="26">
        <f>+R44+S44+T44+U44</f>
        <v>8976.93</v>
      </c>
      <c r="W44" s="26">
        <f>+Q44+V44</f>
        <v>308828.423</v>
      </c>
      <c r="X44" s="26">
        <f>IF(Q44=0,,(Q44/W44)*100)</f>
        <v>97.09323063181915</v>
      </c>
      <c r="Y44" s="26">
        <f>IF(V44=0,,(V44/W44)*100)</f>
        <v>2.9067693681808557</v>
      </c>
      <c r="Z44" s="1"/>
    </row>
    <row r="45" spans="1:26" ht="23.25">
      <c r="A45" s="1"/>
      <c r="B45" s="63"/>
      <c r="C45" s="63"/>
      <c r="D45" s="63"/>
      <c r="E45" s="63"/>
      <c r="F45" s="63"/>
      <c r="G45" s="63"/>
      <c r="H45" s="63"/>
      <c r="I45" s="64"/>
      <c r="J45" s="65"/>
      <c r="K45" s="66"/>
      <c r="L45" s="67"/>
      <c r="M45" s="68"/>
      <c r="N45" s="67"/>
      <c r="O45" s="67"/>
      <c r="P45" s="68"/>
      <c r="Q45" s="68"/>
      <c r="R45" s="68"/>
      <c r="S45" s="67"/>
      <c r="T45" s="67"/>
      <c r="U45" s="67"/>
      <c r="V45" s="68"/>
      <c r="W45" s="68"/>
      <c r="X45" s="68"/>
      <c r="Y45" s="68"/>
      <c r="Z45" s="1"/>
    </row>
    <row r="46" spans="1:26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  <c r="W47" s="5"/>
      <c r="X47" s="5"/>
      <c r="Y47" s="5" t="s">
        <v>401</v>
      </c>
      <c r="Z47" s="1"/>
    </row>
    <row r="48" spans="1:26" ht="23.25">
      <c r="A48" s="1"/>
      <c r="B48" s="9" t="s">
        <v>3</v>
      </c>
      <c r="C48" s="10"/>
      <c r="D48" s="10"/>
      <c r="E48" s="10"/>
      <c r="F48" s="10"/>
      <c r="G48" s="10"/>
      <c r="H48" s="11"/>
      <c r="I48" s="12"/>
      <c r="J48" s="13"/>
      <c r="K48" s="14"/>
      <c r="L48" s="15" t="s">
        <v>4</v>
      </c>
      <c r="M48" s="15"/>
      <c r="N48" s="15"/>
      <c r="O48" s="15"/>
      <c r="P48" s="15"/>
      <c r="Q48" s="15"/>
      <c r="R48" s="16" t="s">
        <v>5</v>
      </c>
      <c r="S48" s="15"/>
      <c r="T48" s="15"/>
      <c r="U48" s="15"/>
      <c r="V48" s="17"/>
      <c r="W48" s="15" t="s">
        <v>6</v>
      </c>
      <c r="X48" s="15"/>
      <c r="Y48" s="18"/>
      <c r="Z48" s="1"/>
    </row>
    <row r="49" spans="1:26" ht="23.25">
      <c r="A49" s="1"/>
      <c r="B49" s="19" t="s">
        <v>7</v>
      </c>
      <c r="C49" s="20"/>
      <c r="D49" s="20"/>
      <c r="E49" s="20"/>
      <c r="F49" s="20"/>
      <c r="G49" s="20"/>
      <c r="H49" s="21"/>
      <c r="I49" s="22"/>
      <c r="J49" s="23"/>
      <c r="K49" s="24"/>
      <c r="L49" s="25"/>
      <c r="M49" s="26"/>
      <c r="N49" s="27"/>
      <c r="O49" s="28" t="s">
        <v>8</v>
      </c>
      <c r="P49" s="29"/>
      <c r="Q49" s="30"/>
      <c r="R49" s="31" t="s">
        <v>8</v>
      </c>
      <c r="S49" s="32" t="s">
        <v>9</v>
      </c>
      <c r="T49" s="25"/>
      <c r="U49" s="33" t="s">
        <v>10</v>
      </c>
      <c r="V49" s="30"/>
      <c r="W49" s="30"/>
      <c r="X49" s="34" t="s">
        <v>11</v>
      </c>
      <c r="Y49" s="35"/>
      <c r="Z49" s="1"/>
    </row>
    <row r="50" spans="1:26" ht="23.25">
      <c r="A50" s="1"/>
      <c r="B50" s="36"/>
      <c r="C50" s="37"/>
      <c r="D50" s="37"/>
      <c r="E50" s="37"/>
      <c r="F50" s="38"/>
      <c r="G50" s="37"/>
      <c r="H50" s="36"/>
      <c r="I50" s="22"/>
      <c r="J50" s="2" t="s">
        <v>12</v>
      </c>
      <c r="K50" s="24"/>
      <c r="L50" s="39" t="s">
        <v>13</v>
      </c>
      <c r="M50" s="40" t="s">
        <v>14</v>
      </c>
      <c r="N50" s="32" t="s">
        <v>13</v>
      </c>
      <c r="O50" s="39" t="s">
        <v>15</v>
      </c>
      <c r="P50" s="29" t="s">
        <v>16</v>
      </c>
      <c r="Q50" s="26"/>
      <c r="R50" s="41" t="s">
        <v>15</v>
      </c>
      <c r="S50" s="40" t="s">
        <v>17</v>
      </c>
      <c r="T50" s="39" t="s">
        <v>18</v>
      </c>
      <c r="U50" s="33" t="s">
        <v>19</v>
      </c>
      <c r="V50" s="30"/>
      <c r="W50" s="30"/>
      <c r="X50" s="30"/>
      <c r="Y50" s="40"/>
      <c r="Z50" s="1"/>
    </row>
    <row r="51" spans="1:26" ht="23.25">
      <c r="A51" s="1"/>
      <c r="B51" s="36" t="s">
        <v>20</v>
      </c>
      <c r="C51" s="36" t="s">
        <v>21</v>
      </c>
      <c r="D51" s="36" t="s">
        <v>22</v>
      </c>
      <c r="E51" s="36" t="s">
        <v>23</v>
      </c>
      <c r="F51" s="36" t="s">
        <v>24</v>
      </c>
      <c r="G51" s="36" t="s">
        <v>25</v>
      </c>
      <c r="H51" s="36" t="s">
        <v>26</v>
      </c>
      <c r="I51" s="22"/>
      <c r="J51" s="42"/>
      <c r="K51" s="24"/>
      <c r="L51" s="39" t="s">
        <v>27</v>
      </c>
      <c r="M51" s="40" t="s">
        <v>28</v>
      </c>
      <c r="N51" s="32" t="s">
        <v>29</v>
      </c>
      <c r="O51" s="39" t="s">
        <v>30</v>
      </c>
      <c r="P51" s="29" t="s">
        <v>31</v>
      </c>
      <c r="Q51" s="40" t="s">
        <v>32</v>
      </c>
      <c r="R51" s="41" t="s">
        <v>30</v>
      </c>
      <c r="S51" s="40" t="s">
        <v>33</v>
      </c>
      <c r="T51" s="39" t="s">
        <v>34</v>
      </c>
      <c r="U51" s="33" t="s">
        <v>35</v>
      </c>
      <c r="V51" s="29" t="s">
        <v>32</v>
      </c>
      <c r="W51" s="29" t="s">
        <v>36</v>
      </c>
      <c r="X51" s="29" t="s">
        <v>37</v>
      </c>
      <c r="Y51" s="40" t="s">
        <v>38</v>
      </c>
      <c r="Z51" s="1"/>
    </row>
    <row r="52" spans="1:26" ht="23.25">
      <c r="A52" s="1"/>
      <c r="B52" s="43"/>
      <c r="C52" s="43"/>
      <c r="D52" s="43"/>
      <c r="E52" s="43"/>
      <c r="F52" s="43"/>
      <c r="G52" s="43"/>
      <c r="H52" s="43"/>
      <c r="I52" s="44"/>
      <c r="J52" s="45"/>
      <c r="K52" s="46"/>
      <c r="L52" s="47"/>
      <c r="M52" s="48"/>
      <c r="N52" s="49"/>
      <c r="O52" s="47"/>
      <c r="P52" s="50"/>
      <c r="Q52" s="50"/>
      <c r="R52" s="48"/>
      <c r="S52" s="48"/>
      <c r="T52" s="47"/>
      <c r="U52" s="51"/>
      <c r="V52" s="50"/>
      <c r="W52" s="50"/>
      <c r="X52" s="50"/>
      <c r="Y52" s="48"/>
      <c r="Z52" s="1"/>
    </row>
    <row r="53" spans="1:26" ht="23.25">
      <c r="A53" s="1"/>
      <c r="B53" s="52" t="s">
        <v>48</v>
      </c>
      <c r="C53" s="52"/>
      <c r="D53" s="52"/>
      <c r="E53" s="52" t="s">
        <v>55</v>
      </c>
      <c r="F53" s="52" t="s">
        <v>57</v>
      </c>
      <c r="G53" s="52" t="s">
        <v>60</v>
      </c>
      <c r="H53" s="52"/>
      <c r="I53" s="53"/>
      <c r="J53" s="54" t="s">
        <v>53</v>
      </c>
      <c r="K53" s="55"/>
      <c r="L53" s="25">
        <f aca="true" t="shared" si="18" ref="L53:W53">IF(L42=0,,(L44/L42)*100)</f>
        <v>98.23200555274967</v>
      </c>
      <c r="M53" s="26">
        <f t="shared" si="18"/>
        <v>52.30199973901301</v>
      </c>
      <c r="N53" s="27">
        <f t="shared" si="18"/>
        <v>64.4102947414209</v>
      </c>
      <c r="O53" s="56">
        <f t="shared" si="18"/>
        <v>0</v>
      </c>
      <c r="P53" s="30">
        <f t="shared" si="18"/>
        <v>0</v>
      </c>
      <c r="Q53" s="30">
        <f t="shared" si="18"/>
        <v>87.86315314493905</v>
      </c>
      <c r="R53" s="26">
        <f t="shared" si="18"/>
        <v>0</v>
      </c>
      <c r="S53" s="27">
        <f t="shared" si="18"/>
        <v>89.66300450815558</v>
      </c>
      <c r="T53" s="25">
        <f t="shared" si="18"/>
        <v>0</v>
      </c>
      <c r="U53" s="57">
        <f t="shared" si="18"/>
        <v>0</v>
      </c>
      <c r="V53" s="30">
        <f t="shared" si="18"/>
        <v>89.66300450815558</v>
      </c>
      <c r="W53" s="30">
        <f t="shared" si="18"/>
        <v>87.91445040800467</v>
      </c>
      <c r="X53" s="30"/>
      <c r="Y53" s="26"/>
      <c r="Z53" s="1"/>
    </row>
    <row r="54" spans="1:26" ht="23.25">
      <c r="A54" s="1"/>
      <c r="B54" s="52"/>
      <c r="C54" s="52"/>
      <c r="D54" s="52"/>
      <c r="E54" s="52"/>
      <c r="F54" s="52"/>
      <c r="G54" s="52"/>
      <c r="H54" s="52"/>
      <c r="I54" s="53"/>
      <c r="J54" s="58" t="s">
        <v>54</v>
      </c>
      <c r="K54" s="59"/>
      <c r="L54" s="60">
        <f>IF(L43=0,,(L44/L43)*100)</f>
        <v>98.62702721279946</v>
      </c>
      <c r="M54" s="60">
        <f aca="true" t="shared" si="19" ref="M54:W54">IF(M43=0,,(M44/M43)*100)</f>
        <v>81.87426747070808</v>
      </c>
      <c r="N54" s="60">
        <f t="shared" si="19"/>
        <v>95.89120561834935</v>
      </c>
      <c r="O54" s="60">
        <f t="shared" si="19"/>
        <v>0</v>
      </c>
      <c r="P54" s="60">
        <f t="shared" si="19"/>
        <v>0</v>
      </c>
      <c r="Q54" s="60">
        <f t="shared" si="19"/>
        <v>97.54940744715113</v>
      </c>
      <c r="R54" s="60">
        <f t="shared" si="19"/>
        <v>0</v>
      </c>
      <c r="S54" s="60">
        <f t="shared" si="19"/>
        <v>89.66300450815558</v>
      </c>
      <c r="T54" s="60">
        <f t="shared" si="19"/>
        <v>0</v>
      </c>
      <c r="U54" s="69">
        <f t="shared" si="19"/>
        <v>0</v>
      </c>
      <c r="V54" s="26">
        <f t="shared" si="19"/>
        <v>89.66300450815558</v>
      </c>
      <c r="W54" s="26">
        <f t="shared" si="19"/>
        <v>97.30064091559694</v>
      </c>
      <c r="X54" s="26"/>
      <c r="Y54" s="26"/>
      <c r="Z54" s="1"/>
    </row>
    <row r="55" spans="1:26" ht="23.25">
      <c r="A55" s="1"/>
      <c r="B55" s="52"/>
      <c r="C55" s="52"/>
      <c r="D55" s="52"/>
      <c r="E55" s="52"/>
      <c r="F55" s="52"/>
      <c r="G55" s="52"/>
      <c r="H55" s="52"/>
      <c r="I55" s="53"/>
      <c r="J55" s="58"/>
      <c r="K55" s="59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26"/>
      <c r="W55" s="26"/>
      <c r="X55" s="26"/>
      <c r="Y55" s="26"/>
      <c r="Z55" s="1"/>
    </row>
    <row r="56" spans="1:26" ht="23.25">
      <c r="A56" s="1"/>
      <c r="B56" s="52"/>
      <c r="C56" s="52"/>
      <c r="D56" s="52"/>
      <c r="E56" s="52"/>
      <c r="F56" s="52"/>
      <c r="G56" s="52"/>
      <c r="H56" s="52" t="s">
        <v>63</v>
      </c>
      <c r="I56" s="53"/>
      <c r="J56" s="54" t="s">
        <v>64</v>
      </c>
      <c r="K56" s="55"/>
      <c r="L56" s="60"/>
      <c r="M56" s="60"/>
      <c r="N56" s="60"/>
      <c r="O56" s="60"/>
      <c r="P56" s="60"/>
      <c r="Q56" s="26"/>
      <c r="R56" s="60"/>
      <c r="S56" s="60"/>
      <c r="T56" s="60"/>
      <c r="U56" s="60"/>
      <c r="V56" s="26"/>
      <c r="W56" s="26"/>
      <c r="X56" s="26"/>
      <c r="Y56" s="26"/>
      <c r="Z56" s="1"/>
    </row>
    <row r="57" spans="1:26" ht="23.25">
      <c r="A57" s="1"/>
      <c r="B57" s="52"/>
      <c r="C57" s="52"/>
      <c r="D57" s="52"/>
      <c r="E57" s="52"/>
      <c r="F57" s="52"/>
      <c r="G57" s="52"/>
      <c r="H57" s="52"/>
      <c r="I57" s="53"/>
      <c r="J57" s="54" t="s">
        <v>50</v>
      </c>
      <c r="K57" s="55"/>
      <c r="L57" s="60">
        <v>50346.04</v>
      </c>
      <c r="M57" s="26">
        <v>4211.19</v>
      </c>
      <c r="N57" s="60">
        <v>40840.068</v>
      </c>
      <c r="O57" s="60"/>
      <c r="P57" s="26"/>
      <c r="Q57" s="26">
        <f>+L57+M57+N57+O57+P57</f>
        <v>95397.29800000001</v>
      </c>
      <c r="R57" s="26"/>
      <c r="S57" s="60">
        <v>2216.935</v>
      </c>
      <c r="T57" s="60"/>
      <c r="U57" s="60"/>
      <c r="V57" s="26">
        <f>+R57+S57+T57+U57</f>
        <v>2216.935</v>
      </c>
      <c r="W57" s="26">
        <f>+Q57+V57</f>
        <v>97614.23300000001</v>
      </c>
      <c r="X57" s="26">
        <f>IF(Q57=0,,(Q57/W57)*100)</f>
        <v>97.72888140195704</v>
      </c>
      <c r="Y57" s="26">
        <f>IF(V57=0,,(V57/W57)*100)</f>
        <v>2.2711185980429716</v>
      </c>
      <c r="Z57" s="1"/>
    </row>
    <row r="58" spans="1:26" ht="23.25">
      <c r="A58" s="1"/>
      <c r="B58" s="52"/>
      <c r="C58" s="52"/>
      <c r="D58" s="52"/>
      <c r="E58" s="52"/>
      <c r="F58" s="52"/>
      <c r="G58" s="52"/>
      <c r="H58" s="52"/>
      <c r="I58" s="53"/>
      <c r="J58" s="54" t="s">
        <v>51</v>
      </c>
      <c r="K58" s="55"/>
      <c r="L58" s="60">
        <v>53140.647</v>
      </c>
      <c r="M58" s="26">
        <v>4500.417</v>
      </c>
      <c r="N58" s="60">
        <v>25503.283</v>
      </c>
      <c r="O58" s="60"/>
      <c r="P58" s="26"/>
      <c r="Q58" s="26">
        <f>+L58+M58+N58+O58+P58</f>
        <v>83144.347</v>
      </c>
      <c r="R58" s="26"/>
      <c r="S58" s="60">
        <v>2216.935</v>
      </c>
      <c r="T58" s="60"/>
      <c r="U58" s="60"/>
      <c r="V58" s="26">
        <f>+R58+S58+T58+U58</f>
        <v>2216.935</v>
      </c>
      <c r="W58" s="26">
        <f>+Q58+V58</f>
        <v>85361.28199999999</v>
      </c>
      <c r="X58" s="26">
        <f>IF(Q58=0,,(Q58/W58)*100)</f>
        <v>97.40287991457298</v>
      </c>
      <c r="Y58" s="26">
        <f>IF(V58=0,,(V58/W58)*100)</f>
        <v>2.597120085427021</v>
      </c>
      <c r="Z58" s="1"/>
    </row>
    <row r="59" spans="1:26" ht="23.25">
      <c r="A59" s="1"/>
      <c r="B59" s="52"/>
      <c r="C59" s="52"/>
      <c r="D59" s="52"/>
      <c r="E59" s="52"/>
      <c r="F59" s="52"/>
      <c r="G59" s="52"/>
      <c r="H59" s="52"/>
      <c r="I59" s="53"/>
      <c r="J59" s="54" t="s">
        <v>52</v>
      </c>
      <c r="K59" s="55"/>
      <c r="L59" s="60">
        <v>51327.138</v>
      </c>
      <c r="M59" s="26">
        <v>4070.575</v>
      </c>
      <c r="N59" s="60">
        <v>24993.198</v>
      </c>
      <c r="O59" s="60"/>
      <c r="P59" s="26"/>
      <c r="Q59" s="26">
        <f>+L59+M59+N59+O59+P59</f>
        <v>80390.911</v>
      </c>
      <c r="R59" s="26"/>
      <c r="S59" s="60">
        <v>1869.935</v>
      </c>
      <c r="T59" s="60"/>
      <c r="U59" s="60"/>
      <c r="V59" s="26">
        <f>+R59+S59+T59+U59</f>
        <v>1869.935</v>
      </c>
      <c r="W59" s="26">
        <f>+Q59+V59</f>
        <v>82260.84599999999</v>
      </c>
      <c r="X59" s="26">
        <f>IF(Q59=0,,(Q59/W59)*100)</f>
        <v>97.72682255176419</v>
      </c>
      <c r="Y59" s="26">
        <f>IF(V59=0,,(V59/W59)*100)</f>
        <v>2.273177448235823</v>
      </c>
      <c r="Z59" s="1"/>
    </row>
    <row r="60" spans="1:26" ht="23.25">
      <c r="A60" s="1"/>
      <c r="B60" s="52"/>
      <c r="C60" s="52"/>
      <c r="D60" s="52"/>
      <c r="E60" s="52"/>
      <c r="F60" s="52"/>
      <c r="G60" s="52"/>
      <c r="H60" s="52"/>
      <c r="I60" s="53"/>
      <c r="J60" s="54" t="s">
        <v>53</v>
      </c>
      <c r="K60" s="55"/>
      <c r="L60" s="60">
        <f aca="true" t="shared" si="20" ref="L60:W60">IF(L57=0,,(L59/L57)*100)</f>
        <v>101.94870937217703</v>
      </c>
      <c r="M60" s="26">
        <f t="shared" si="20"/>
        <v>96.66092007247357</v>
      </c>
      <c r="N60" s="60">
        <f t="shared" si="20"/>
        <v>61.19773845626311</v>
      </c>
      <c r="O60" s="60">
        <f t="shared" si="20"/>
        <v>0</v>
      </c>
      <c r="P60" s="26">
        <f t="shared" si="20"/>
        <v>0</v>
      </c>
      <c r="Q60" s="26">
        <f t="shared" si="20"/>
        <v>84.26958906110735</v>
      </c>
      <c r="R60" s="26">
        <f t="shared" si="20"/>
        <v>0</v>
      </c>
      <c r="S60" s="60">
        <f t="shared" si="20"/>
        <v>84.34775940656807</v>
      </c>
      <c r="T60" s="60">
        <f t="shared" si="20"/>
        <v>0</v>
      </c>
      <c r="U60" s="60">
        <f t="shared" si="20"/>
        <v>0</v>
      </c>
      <c r="V60" s="26">
        <f t="shared" si="20"/>
        <v>84.34775940656807</v>
      </c>
      <c r="W60" s="26">
        <f t="shared" si="20"/>
        <v>84.27136440236127</v>
      </c>
      <c r="X60" s="26"/>
      <c r="Y60" s="26"/>
      <c r="Z60" s="1"/>
    </row>
    <row r="61" spans="1:26" ht="23.25">
      <c r="A61" s="1"/>
      <c r="B61" s="52"/>
      <c r="C61" s="52"/>
      <c r="D61" s="52"/>
      <c r="E61" s="52"/>
      <c r="F61" s="52"/>
      <c r="G61" s="52"/>
      <c r="H61" s="52"/>
      <c r="I61" s="53"/>
      <c r="J61" s="54" t="s">
        <v>54</v>
      </c>
      <c r="K61" s="55"/>
      <c r="L61" s="60">
        <f>IF(L58=0,,(L59/L58)*100)</f>
        <v>96.58734113643743</v>
      </c>
      <c r="M61" s="26">
        <f aca="true" t="shared" si="21" ref="M61:W61">IF(M58=0,,(M59/M58)*100)</f>
        <v>90.4488406296572</v>
      </c>
      <c r="N61" s="60">
        <f t="shared" si="21"/>
        <v>97.99992416662593</v>
      </c>
      <c r="O61" s="60">
        <f t="shared" si="21"/>
        <v>0</v>
      </c>
      <c r="P61" s="26">
        <f t="shared" si="21"/>
        <v>0</v>
      </c>
      <c r="Q61" s="26">
        <f t="shared" si="21"/>
        <v>96.68836655846248</v>
      </c>
      <c r="R61" s="26">
        <f t="shared" si="21"/>
        <v>0</v>
      </c>
      <c r="S61" s="60">
        <f t="shared" si="21"/>
        <v>84.34775940656807</v>
      </c>
      <c r="T61" s="60">
        <f t="shared" si="21"/>
        <v>0</v>
      </c>
      <c r="U61" s="60">
        <f t="shared" si="21"/>
        <v>0</v>
      </c>
      <c r="V61" s="26">
        <f t="shared" si="21"/>
        <v>84.34775940656807</v>
      </c>
      <c r="W61" s="26">
        <f t="shared" si="21"/>
        <v>96.36786617145698</v>
      </c>
      <c r="X61" s="26"/>
      <c r="Y61" s="26"/>
      <c r="Z61" s="1"/>
    </row>
    <row r="62" spans="1:26" ht="23.25">
      <c r="A62" s="1"/>
      <c r="B62" s="52"/>
      <c r="C62" s="52"/>
      <c r="D62" s="52"/>
      <c r="E62" s="52"/>
      <c r="F62" s="52"/>
      <c r="G62" s="52"/>
      <c r="H62" s="52"/>
      <c r="I62" s="53"/>
      <c r="J62" s="54"/>
      <c r="K62" s="55"/>
      <c r="L62" s="60"/>
      <c r="M62" s="26"/>
      <c r="N62" s="60"/>
      <c r="O62" s="60"/>
      <c r="P62" s="26"/>
      <c r="Q62" s="26"/>
      <c r="R62" s="26"/>
      <c r="S62" s="60"/>
      <c r="T62" s="60"/>
      <c r="U62" s="60"/>
      <c r="V62" s="26"/>
      <c r="W62" s="26"/>
      <c r="X62" s="26"/>
      <c r="Y62" s="26"/>
      <c r="Z62" s="1"/>
    </row>
    <row r="63" spans="1:26" ht="23.25">
      <c r="A63" s="1"/>
      <c r="B63" s="52"/>
      <c r="C63" s="52"/>
      <c r="D63" s="52"/>
      <c r="E63" s="52"/>
      <c r="F63" s="52"/>
      <c r="G63" s="52"/>
      <c r="H63" s="52" t="s">
        <v>65</v>
      </c>
      <c r="I63" s="53"/>
      <c r="J63" s="54" t="s">
        <v>66</v>
      </c>
      <c r="K63" s="55"/>
      <c r="L63" s="60"/>
      <c r="M63" s="26"/>
      <c r="N63" s="60"/>
      <c r="O63" s="60"/>
      <c r="P63" s="26"/>
      <c r="Q63" s="26"/>
      <c r="R63" s="26"/>
      <c r="S63" s="60"/>
      <c r="T63" s="60"/>
      <c r="U63" s="60"/>
      <c r="V63" s="26"/>
      <c r="W63" s="26"/>
      <c r="X63" s="26"/>
      <c r="Y63" s="26"/>
      <c r="Z63" s="1"/>
    </row>
    <row r="64" spans="1:26" ht="23.25">
      <c r="A64" s="1"/>
      <c r="B64" s="52"/>
      <c r="C64" s="52"/>
      <c r="D64" s="52"/>
      <c r="E64" s="52"/>
      <c r="F64" s="52"/>
      <c r="G64" s="52"/>
      <c r="H64" s="52"/>
      <c r="I64" s="53"/>
      <c r="J64" s="54" t="s">
        <v>50</v>
      </c>
      <c r="K64" s="55"/>
      <c r="L64" s="60">
        <v>39456.102</v>
      </c>
      <c r="M64" s="26">
        <v>2128.4</v>
      </c>
      <c r="N64" s="60">
        <v>7888.633</v>
      </c>
      <c r="O64" s="60"/>
      <c r="P64" s="26"/>
      <c r="Q64" s="26">
        <f>+L64+M64+N64+O64+P64</f>
        <v>49473.135</v>
      </c>
      <c r="R64" s="26"/>
      <c r="S64" s="60"/>
      <c r="T64" s="60"/>
      <c r="U64" s="60"/>
      <c r="V64" s="26">
        <f>+R64+S64+T64+U64</f>
        <v>0</v>
      </c>
      <c r="W64" s="26">
        <f>+Q64+V64</f>
        <v>49473.135</v>
      </c>
      <c r="X64" s="26">
        <f>IF(Q64=0,,(Q64/W64)*100)</f>
        <v>100</v>
      </c>
      <c r="Y64" s="26">
        <f>IF(V64=0,,(V64/W64)*100)</f>
        <v>0</v>
      </c>
      <c r="Z64" s="1"/>
    </row>
    <row r="65" spans="1:26" ht="23.25">
      <c r="A65" s="1"/>
      <c r="B65" s="52"/>
      <c r="C65" s="52"/>
      <c r="D65" s="52"/>
      <c r="E65" s="52"/>
      <c r="F65" s="52"/>
      <c r="G65" s="52"/>
      <c r="H65" s="52"/>
      <c r="I65" s="53"/>
      <c r="J65" s="54" t="s">
        <v>51</v>
      </c>
      <c r="K65" s="55"/>
      <c r="L65" s="60">
        <v>39760.065</v>
      </c>
      <c r="M65" s="26">
        <v>1035.323</v>
      </c>
      <c r="N65" s="60">
        <v>3231.463</v>
      </c>
      <c r="O65" s="60"/>
      <c r="P65" s="26"/>
      <c r="Q65" s="26">
        <f>+L65+M65+N65+O65+P65</f>
        <v>44026.851</v>
      </c>
      <c r="R65" s="26"/>
      <c r="S65" s="60"/>
      <c r="T65" s="60"/>
      <c r="U65" s="60"/>
      <c r="V65" s="26">
        <f>+R65+S65+T65+U65</f>
        <v>0</v>
      </c>
      <c r="W65" s="26">
        <f>+Q65+V65</f>
        <v>44026.851</v>
      </c>
      <c r="X65" s="26">
        <f>IF(Q65=0,,(Q65/W65)*100)</f>
        <v>100</v>
      </c>
      <c r="Y65" s="26">
        <f>IF(V65=0,,(V65/W65)*100)</f>
        <v>0</v>
      </c>
      <c r="Z65" s="1"/>
    </row>
    <row r="66" spans="1:26" ht="23.25">
      <c r="A66" s="1"/>
      <c r="B66" s="52"/>
      <c r="C66" s="52"/>
      <c r="D66" s="52"/>
      <c r="E66" s="52"/>
      <c r="F66" s="52"/>
      <c r="G66" s="52"/>
      <c r="H66" s="52"/>
      <c r="I66" s="53"/>
      <c r="J66" s="54" t="s">
        <v>52</v>
      </c>
      <c r="K66" s="55"/>
      <c r="L66" s="60">
        <v>39627.678</v>
      </c>
      <c r="M66" s="26">
        <v>698.35</v>
      </c>
      <c r="N66" s="60">
        <v>2910.017</v>
      </c>
      <c r="O66" s="60"/>
      <c r="P66" s="26"/>
      <c r="Q66" s="26">
        <f>+L66+M66+N66+O66+P66</f>
        <v>43236.045</v>
      </c>
      <c r="R66" s="26"/>
      <c r="S66" s="60"/>
      <c r="T66" s="60"/>
      <c r="U66" s="60"/>
      <c r="V66" s="26">
        <f>+R66+S66+T66+U66</f>
        <v>0</v>
      </c>
      <c r="W66" s="26">
        <f>+Q66+V66</f>
        <v>43236.045</v>
      </c>
      <c r="X66" s="26">
        <f>IF(Q66=0,,(Q66/W66)*100)</f>
        <v>100</v>
      </c>
      <c r="Y66" s="26">
        <f>IF(V66=0,,(V66/W66)*100)</f>
        <v>0</v>
      </c>
      <c r="Z66" s="1"/>
    </row>
    <row r="67" spans="1:26" ht="23.25">
      <c r="A67" s="1"/>
      <c r="B67" s="52"/>
      <c r="C67" s="52"/>
      <c r="D67" s="52"/>
      <c r="E67" s="52"/>
      <c r="F67" s="52"/>
      <c r="G67" s="52"/>
      <c r="H67" s="52"/>
      <c r="I67" s="53"/>
      <c r="J67" s="54" t="s">
        <v>53</v>
      </c>
      <c r="K67" s="55"/>
      <c r="L67" s="60">
        <f aca="true" t="shared" si="22" ref="L67:W67">IF(L64=0,,(L66/L64)*100)</f>
        <v>100.43485289043505</v>
      </c>
      <c r="M67" s="26">
        <f t="shared" si="22"/>
        <v>32.81103176094719</v>
      </c>
      <c r="N67" s="60">
        <f t="shared" si="22"/>
        <v>36.88873598252067</v>
      </c>
      <c r="O67" s="60">
        <f t="shared" si="22"/>
        <v>0</v>
      </c>
      <c r="P67" s="26">
        <f t="shared" si="22"/>
        <v>0</v>
      </c>
      <c r="Q67" s="26">
        <f t="shared" si="22"/>
        <v>87.39297600606875</v>
      </c>
      <c r="R67" s="26">
        <f t="shared" si="22"/>
        <v>0</v>
      </c>
      <c r="S67" s="60">
        <f t="shared" si="22"/>
        <v>0</v>
      </c>
      <c r="T67" s="60">
        <f t="shared" si="22"/>
        <v>0</v>
      </c>
      <c r="U67" s="60">
        <f t="shared" si="22"/>
        <v>0</v>
      </c>
      <c r="V67" s="26">
        <f t="shared" si="22"/>
        <v>0</v>
      </c>
      <c r="W67" s="26">
        <f t="shared" si="22"/>
        <v>87.39297600606875</v>
      </c>
      <c r="X67" s="26"/>
      <c r="Y67" s="26"/>
      <c r="Z67" s="1"/>
    </row>
    <row r="68" spans="1:26" ht="23.25">
      <c r="A68" s="1"/>
      <c r="B68" s="61"/>
      <c r="C68" s="62"/>
      <c r="D68" s="62"/>
      <c r="E68" s="62"/>
      <c r="F68" s="62"/>
      <c r="G68" s="62"/>
      <c r="H68" s="62"/>
      <c r="I68" s="54"/>
      <c r="J68" s="54" t="s">
        <v>54</v>
      </c>
      <c r="K68" s="55"/>
      <c r="L68" s="24">
        <f>IF(L65=0,,(L66/L65)*100)</f>
        <v>99.6670352525832</v>
      </c>
      <c r="M68" s="24">
        <f aca="true" t="shared" si="23" ref="M68:W68">IF(M65=0,,(M66/M65)*100)</f>
        <v>67.4523795955465</v>
      </c>
      <c r="N68" s="24">
        <f t="shared" si="23"/>
        <v>90.05261703445157</v>
      </c>
      <c r="O68" s="24">
        <f t="shared" si="23"/>
        <v>0</v>
      </c>
      <c r="P68" s="24">
        <f t="shared" si="23"/>
        <v>0</v>
      </c>
      <c r="Q68" s="24">
        <f t="shared" si="23"/>
        <v>98.2038097614567</v>
      </c>
      <c r="R68" s="24">
        <f t="shared" si="23"/>
        <v>0</v>
      </c>
      <c r="S68" s="24">
        <f t="shared" si="23"/>
        <v>0</v>
      </c>
      <c r="T68" s="24">
        <f t="shared" si="23"/>
        <v>0</v>
      </c>
      <c r="U68" s="24">
        <f t="shared" si="23"/>
        <v>0</v>
      </c>
      <c r="V68" s="24">
        <f t="shared" si="23"/>
        <v>0</v>
      </c>
      <c r="W68" s="24">
        <f t="shared" si="23"/>
        <v>98.2038097614567</v>
      </c>
      <c r="X68" s="24"/>
      <c r="Y68" s="24"/>
      <c r="Z68" s="1"/>
    </row>
    <row r="69" spans="1:26" ht="23.25">
      <c r="A69" s="1"/>
      <c r="B69" s="52"/>
      <c r="C69" s="52"/>
      <c r="D69" s="52"/>
      <c r="E69" s="52"/>
      <c r="F69" s="52"/>
      <c r="G69" s="52"/>
      <c r="H69" s="52"/>
      <c r="I69" s="53"/>
      <c r="J69" s="54"/>
      <c r="K69" s="55"/>
      <c r="L69" s="60"/>
      <c r="M69" s="26"/>
      <c r="N69" s="60"/>
      <c r="O69" s="60"/>
      <c r="P69" s="26"/>
      <c r="Q69" s="26"/>
      <c r="R69" s="26"/>
      <c r="S69" s="60"/>
      <c r="T69" s="60"/>
      <c r="U69" s="60"/>
      <c r="V69" s="26"/>
      <c r="W69" s="26"/>
      <c r="X69" s="26"/>
      <c r="Y69" s="26"/>
      <c r="Z69" s="1"/>
    </row>
    <row r="70" spans="1:26" ht="23.25">
      <c r="A70" s="1"/>
      <c r="B70" s="52"/>
      <c r="C70" s="52"/>
      <c r="D70" s="52"/>
      <c r="E70" s="52"/>
      <c r="F70" s="52"/>
      <c r="G70" s="52"/>
      <c r="H70" s="52" t="s">
        <v>67</v>
      </c>
      <c r="I70" s="53"/>
      <c r="J70" s="54" t="s">
        <v>68</v>
      </c>
      <c r="K70" s="55"/>
      <c r="L70" s="60"/>
      <c r="M70" s="26"/>
      <c r="N70" s="60"/>
      <c r="O70" s="60"/>
      <c r="P70" s="26"/>
      <c r="Q70" s="26"/>
      <c r="R70" s="26"/>
      <c r="S70" s="60"/>
      <c r="T70" s="60"/>
      <c r="U70" s="60"/>
      <c r="V70" s="26"/>
      <c r="W70" s="26"/>
      <c r="X70" s="26"/>
      <c r="Y70" s="26"/>
      <c r="Z70" s="1"/>
    </row>
    <row r="71" spans="1:26" ht="23.25">
      <c r="A71" s="1"/>
      <c r="B71" s="52"/>
      <c r="C71" s="52"/>
      <c r="D71" s="52"/>
      <c r="E71" s="52"/>
      <c r="F71" s="52"/>
      <c r="G71" s="52"/>
      <c r="H71" s="52"/>
      <c r="I71" s="53"/>
      <c r="J71" s="54" t="s">
        <v>50</v>
      </c>
      <c r="K71" s="55"/>
      <c r="L71" s="60">
        <v>11899.422</v>
      </c>
      <c r="M71" s="26">
        <v>954.525</v>
      </c>
      <c r="N71" s="60">
        <v>8604.782</v>
      </c>
      <c r="O71" s="60"/>
      <c r="P71" s="26"/>
      <c r="Q71" s="26">
        <f>+L71+M71+N71+O71+P71</f>
        <v>21458.729</v>
      </c>
      <c r="R71" s="26"/>
      <c r="S71" s="60"/>
      <c r="T71" s="60"/>
      <c r="U71" s="60"/>
      <c r="V71" s="26">
        <f>+R71+S71+T71+U71</f>
        <v>0</v>
      </c>
      <c r="W71" s="26">
        <f>+Q71+V71</f>
        <v>21458.729</v>
      </c>
      <c r="X71" s="26">
        <f>IF(Q71=0,,(Q71/W71)*100)</f>
        <v>100</v>
      </c>
      <c r="Y71" s="26">
        <f>IF(V71=0,,(V71/W71)*100)</f>
        <v>0</v>
      </c>
      <c r="Z71" s="1"/>
    </row>
    <row r="72" spans="1:26" ht="23.25">
      <c r="A72" s="1"/>
      <c r="B72" s="52"/>
      <c r="C72" s="52"/>
      <c r="D72" s="52"/>
      <c r="E72" s="52"/>
      <c r="F72" s="52"/>
      <c r="G72" s="52"/>
      <c r="H72" s="52"/>
      <c r="I72" s="53"/>
      <c r="J72" s="54" t="s">
        <v>51</v>
      </c>
      <c r="K72" s="55"/>
      <c r="L72" s="60">
        <v>11802.417</v>
      </c>
      <c r="M72" s="26">
        <v>1065.895</v>
      </c>
      <c r="N72" s="60">
        <v>9189.628</v>
      </c>
      <c r="O72" s="60"/>
      <c r="P72" s="26"/>
      <c r="Q72" s="26">
        <f>+L72+M72+N72+O72+P72</f>
        <v>22057.940000000002</v>
      </c>
      <c r="R72" s="26"/>
      <c r="S72" s="60"/>
      <c r="T72" s="60"/>
      <c r="U72" s="60"/>
      <c r="V72" s="26">
        <f>+R72+S72+T72+U72</f>
        <v>0</v>
      </c>
      <c r="W72" s="26">
        <f>+Q72+V72</f>
        <v>22057.940000000002</v>
      </c>
      <c r="X72" s="26">
        <f>IF(Q72=0,,(Q72/W72)*100)</f>
        <v>100</v>
      </c>
      <c r="Y72" s="26">
        <f>IF(V72=0,,(V72/W72)*100)</f>
        <v>0</v>
      </c>
      <c r="Z72" s="1"/>
    </row>
    <row r="73" spans="1:26" ht="23.25">
      <c r="A73" s="1"/>
      <c r="B73" s="52"/>
      <c r="C73" s="52"/>
      <c r="D73" s="52"/>
      <c r="E73" s="52"/>
      <c r="F73" s="52"/>
      <c r="G73" s="52"/>
      <c r="H73" s="52"/>
      <c r="I73" s="53"/>
      <c r="J73" s="54" t="s">
        <v>52</v>
      </c>
      <c r="K73" s="55"/>
      <c r="L73" s="60">
        <v>11685.849</v>
      </c>
      <c r="M73" s="26">
        <v>606.902</v>
      </c>
      <c r="N73" s="60">
        <v>8865.972</v>
      </c>
      <c r="O73" s="60"/>
      <c r="P73" s="26"/>
      <c r="Q73" s="26">
        <f>+L73+M73+N73+O73+P73</f>
        <v>21158.722999999998</v>
      </c>
      <c r="R73" s="26"/>
      <c r="S73" s="60"/>
      <c r="T73" s="60"/>
      <c r="U73" s="60"/>
      <c r="V73" s="26">
        <f>+R73+S73+T73+U73</f>
        <v>0</v>
      </c>
      <c r="W73" s="26">
        <f>+Q73+V73</f>
        <v>21158.722999999998</v>
      </c>
      <c r="X73" s="26">
        <f>IF(Q73=0,,(Q73/W73)*100)</f>
        <v>100</v>
      </c>
      <c r="Y73" s="26">
        <f>IF(V73=0,,(V73/W73)*100)</f>
        <v>0</v>
      </c>
      <c r="Z73" s="1"/>
    </row>
    <row r="74" spans="1:26" ht="23.25">
      <c r="A74" s="1"/>
      <c r="B74" s="52"/>
      <c r="C74" s="52"/>
      <c r="D74" s="52"/>
      <c r="E74" s="52"/>
      <c r="F74" s="52"/>
      <c r="G74" s="52"/>
      <c r="H74" s="52"/>
      <c r="I74" s="53"/>
      <c r="J74" s="54" t="s">
        <v>53</v>
      </c>
      <c r="K74" s="55"/>
      <c r="L74" s="60">
        <f aca="true" t="shared" si="24" ref="L74:W74">IF(L71=0,,(L73/L71)*100)</f>
        <v>98.20518173067565</v>
      </c>
      <c r="M74" s="26">
        <f t="shared" si="24"/>
        <v>63.58157198606638</v>
      </c>
      <c r="N74" s="60">
        <f t="shared" si="24"/>
        <v>103.03540519678478</v>
      </c>
      <c r="O74" s="60">
        <f t="shared" si="24"/>
        <v>0</v>
      </c>
      <c r="P74" s="26">
        <f t="shared" si="24"/>
        <v>0</v>
      </c>
      <c r="Q74" s="26">
        <f t="shared" si="24"/>
        <v>98.60193956501337</v>
      </c>
      <c r="R74" s="26">
        <f t="shared" si="24"/>
        <v>0</v>
      </c>
      <c r="S74" s="60">
        <f t="shared" si="24"/>
        <v>0</v>
      </c>
      <c r="T74" s="60">
        <f t="shared" si="24"/>
        <v>0</v>
      </c>
      <c r="U74" s="60">
        <f t="shared" si="24"/>
        <v>0</v>
      </c>
      <c r="V74" s="26">
        <f t="shared" si="24"/>
        <v>0</v>
      </c>
      <c r="W74" s="26">
        <f t="shared" si="24"/>
        <v>98.60193956501337</v>
      </c>
      <c r="X74" s="26"/>
      <c r="Y74" s="26"/>
      <c r="Z74" s="1"/>
    </row>
    <row r="75" spans="1:26" ht="23.25">
      <c r="A75" s="1"/>
      <c r="B75" s="52"/>
      <c r="C75" s="52"/>
      <c r="D75" s="52"/>
      <c r="E75" s="52"/>
      <c r="F75" s="52"/>
      <c r="G75" s="52"/>
      <c r="H75" s="52"/>
      <c r="I75" s="53"/>
      <c r="J75" s="54" t="s">
        <v>54</v>
      </c>
      <c r="K75" s="55"/>
      <c r="L75" s="60">
        <f>IF(L72=0,,(L73/L72)*100)</f>
        <v>99.0123378965512</v>
      </c>
      <c r="M75" s="26">
        <f aca="true" t="shared" si="25" ref="M75:W75">IF(M72=0,,(M73/M72)*100)</f>
        <v>56.93825376796027</v>
      </c>
      <c r="N75" s="60">
        <f t="shared" si="25"/>
        <v>96.47802936092734</v>
      </c>
      <c r="O75" s="60">
        <f t="shared" si="25"/>
        <v>0</v>
      </c>
      <c r="P75" s="26">
        <f t="shared" si="25"/>
        <v>0</v>
      </c>
      <c r="Q75" s="26">
        <f t="shared" si="25"/>
        <v>95.92338631803331</v>
      </c>
      <c r="R75" s="26">
        <f t="shared" si="25"/>
        <v>0</v>
      </c>
      <c r="S75" s="60">
        <f t="shared" si="25"/>
        <v>0</v>
      </c>
      <c r="T75" s="60">
        <f t="shared" si="25"/>
        <v>0</v>
      </c>
      <c r="U75" s="60">
        <f t="shared" si="25"/>
        <v>0</v>
      </c>
      <c r="V75" s="26">
        <f t="shared" si="25"/>
        <v>0</v>
      </c>
      <c r="W75" s="26">
        <f t="shared" si="25"/>
        <v>95.92338631803331</v>
      </c>
      <c r="X75" s="26"/>
      <c r="Y75" s="26"/>
      <c r="Z75" s="1"/>
    </row>
    <row r="76" spans="1:26" ht="23.25">
      <c r="A76" s="1"/>
      <c r="B76" s="52"/>
      <c r="C76" s="52"/>
      <c r="D76" s="52"/>
      <c r="E76" s="52"/>
      <c r="F76" s="52"/>
      <c r="G76" s="52"/>
      <c r="H76" s="52"/>
      <c r="I76" s="53"/>
      <c r="J76" s="54"/>
      <c r="K76" s="55"/>
      <c r="L76" s="60"/>
      <c r="M76" s="26"/>
      <c r="N76" s="60"/>
      <c r="O76" s="60"/>
      <c r="P76" s="26"/>
      <c r="Q76" s="26"/>
      <c r="R76" s="26"/>
      <c r="S76" s="60"/>
      <c r="T76" s="60"/>
      <c r="U76" s="60"/>
      <c r="V76" s="26"/>
      <c r="W76" s="26"/>
      <c r="X76" s="26"/>
      <c r="Y76" s="26"/>
      <c r="Z76" s="1"/>
    </row>
    <row r="77" spans="1:26" ht="23.25">
      <c r="A77" s="1"/>
      <c r="B77" s="61"/>
      <c r="C77" s="62"/>
      <c r="D77" s="62"/>
      <c r="E77" s="62"/>
      <c r="F77" s="62"/>
      <c r="G77" s="62"/>
      <c r="H77" s="62" t="s">
        <v>69</v>
      </c>
      <c r="I77" s="54"/>
      <c r="J77" s="54" t="s">
        <v>70</v>
      </c>
      <c r="K77" s="55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1"/>
    </row>
    <row r="78" spans="1:26" ht="23.25">
      <c r="A78" s="1"/>
      <c r="B78" s="52"/>
      <c r="C78" s="52"/>
      <c r="D78" s="52"/>
      <c r="E78" s="52"/>
      <c r="F78" s="52"/>
      <c r="G78" s="52"/>
      <c r="H78" s="52"/>
      <c r="I78" s="53"/>
      <c r="J78" s="54" t="s">
        <v>71</v>
      </c>
      <c r="K78" s="55"/>
      <c r="L78" s="60"/>
      <c r="M78" s="26"/>
      <c r="N78" s="60"/>
      <c r="O78" s="60"/>
      <c r="P78" s="26"/>
      <c r="Q78" s="26"/>
      <c r="R78" s="26"/>
      <c r="S78" s="60"/>
      <c r="T78" s="60"/>
      <c r="U78" s="60"/>
      <c r="V78" s="26"/>
      <c r="W78" s="26"/>
      <c r="X78" s="26"/>
      <c r="Y78" s="26"/>
      <c r="Z78" s="1"/>
    </row>
    <row r="79" spans="1:26" ht="23.25">
      <c r="A79" s="1"/>
      <c r="B79" s="52"/>
      <c r="C79" s="52"/>
      <c r="D79" s="52"/>
      <c r="E79" s="52"/>
      <c r="F79" s="52"/>
      <c r="G79" s="52"/>
      <c r="H79" s="52"/>
      <c r="I79" s="53"/>
      <c r="J79" s="54" t="s">
        <v>50</v>
      </c>
      <c r="K79" s="55"/>
      <c r="L79" s="60">
        <v>48386.765</v>
      </c>
      <c r="M79" s="26">
        <v>2596.871</v>
      </c>
      <c r="N79" s="60">
        <v>7166.158</v>
      </c>
      <c r="O79" s="60"/>
      <c r="P79" s="26"/>
      <c r="Q79" s="26">
        <f>+L79+M79+N79+O79+P79</f>
        <v>58149.794</v>
      </c>
      <c r="R79" s="26"/>
      <c r="S79" s="60">
        <v>940.415</v>
      </c>
      <c r="T79" s="60"/>
      <c r="U79" s="60"/>
      <c r="V79" s="26">
        <f>+R79+S79+T79+U79</f>
        <v>940.415</v>
      </c>
      <c r="W79" s="26">
        <f>+Q79+V79</f>
        <v>59090.209</v>
      </c>
      <c r="X79" s="26">
        <f>IF(Q79=0,,(Q79/W79)*100)</f>
        <v>98.40850960604996</v>
      </c>
      <c r="Y79" s="26">
        <f>IF(V79=0,,(V79/W79)*100)</f>
        <v>1.5914903939500364</v>
      </c>
      <c r="Z79" s="1"/>
    </row>
    <row r="80" spans="1:26" ht="23.25">
      <c r="A80" s="1"/>
      <c r="B80" s="52"/>
      <c r="C80" s="52"/>
      <c r="D80" s="52"/>
      <c r="E80" s="52"/>
      <c r="F80" s="52"/>
      <c r="G80" s="52"/>
      <c r="H80" s="52"/>
      <c r="I80" s="53"/>
      <c r="J80" s="54" t="s">
        <v>51</v>
      </c>
      <c r="K80" s="55"/>
      <c r="L80" s="60">
        <v>48823.156</v>
      </c>
      <c r="M80" s="26">
        <v>1631.004</v>
      </c>
      <c r="N80" s="60">
        <v>5025.846</v>
      </c>
      <c r="O80" s="60"/>
      <c r="P80" s="26"/>
      <c r="Q80" s="26">
        <f>+L80+M80+N80+O80+P80</f>
        <v>55480.006</v>
      </c>
      <c r="R80" s="26"/>
      <c r="S80" s="60">
        <v>940.415</v>
      </c>
      <c r="T80" s="60"/>
      <c r="U80" s="60"/>
      <c r="V80" s="26">
        <f>+R80+S80+T80+U80</f>
        <v>940.415</v>
      </c>
      <c r="W80" s="26">
        <f>+Q80+V80</f>
        <v>56420.421</v>
      </c>
      <c r="X80" s="26">
        <f>IF(Q80=0,,(Q80/W80)*100)</f>
        <v>98.33320102308348</v>
      </c>
      <c r="Y80" s="26">
        <f>IF(V80=0,,(V80/W80)*100)</f>
        <v>1.6667989769165317</v>
      </c>
      <c r="Z80" s="1"/>
    </row>
    <row r="81" spans="1:26" ht="23.25">
      <c r="A81" s="1"/>
      <c r="B81" s="52"/>
      <c r="C81" s="52"/>
      <c r="D81" s="52"/>
      <c r="E81" s="52"/>
      <c r="F81" s="52"/>
      <c r="G81" s="52"/>
      <c r="H81" s="52"/>
      <c r="I81" s="53"/>
      <c r="J81" s="54" t="s">
        <v>52</v>
      </c>
      <c r="K81" s="55"/>
      <c r="L81" s="60">
        <v>48134.034</v>
      </c>
      <c r="M81" s="26">
        <v>1378.784</v>
      </c>
      <c r="N81" s="60">
        <v>4746.221</v>
      </c>
      <c r="O81" s="60"/>
      <c r="P81" s="26"/>
      <c r="Q81" s="26">
        <f>+L81+M81+N81+O81+P81</f>
        <v>54259.039</v>
      </c>
      <c r="R81" s="26"/>
      <c r="S81" s="60">
        <v>940.415</v>
      </c>
      <c r="T81" s="60"/>
      <c r="U81" s="60"/>
      <c r="V81" s="26">
        <f>+R81+S81+T81+U81</f>
        <v>940.415</v>
      </c>
      <c r="W81" s="26">
        <f>+Q81+V81</f>
        <v>55199.454</v>
      </c>
      <c r="X81" s="26">
        <f>IF(Q81=0,,(Q81/W81)*100)</f>
        <v>98.29633278619025</v>
      </c>
      <c r="Y81" s="26">
        <f>IF(V81=0,,(V81/W81)*100)</f>
        <v>1.70366721380976</v>
      </c>
      <c r="Z81" s="1"/>
    </row>
    <row r="82" spans="1:26" ht="23.25">
      <c r="A82" s="1"/>
      <c r="B82" s="61"/>
      <c r="C82" s="61"/>
      <c r="D82" s="61"/>
      <c r="E82" s="61"/>
      <c r="F82" s="61"/>
      <c r="G82" s="61"/>
      <c r="H82" s="61"/>
      <c r="I82" s="53"/>
      <c r="J82" s="54" t="s">
        <v>53</v>
      </c>
      <c r="K82" s="55"/>
      <c r="L82" s="60">
        <f aca="true" t="shared" si="26" ref="L82:W82">IF(L79=0,,(L81/L79)*100)</f>
        <v>99.47768568533152</v>
      </c>
      <c r="M82" s="26">
        <f t="shared" si="26"/>
        <v>53.09405049384432</v>
      </c>
      <c r="N82" s="60">
        <f t="shared" si="26"/>
        <v>66.23104039849525</v>
      </c>
      <c r="O82" s="60">
        <f t="shared" si="26"/>
        <v>0</v>
      </c>
      <c r="P82" s="26">
        <f t="shared" si="26"/>
        <v>0</v>
      </c>
      <c r="Q82" s="26">
        <f t="shared" si="26"/>
        <v>93.3090820579691</v>
      </c>
      <c r="R82" s="26">
        <f t="shared" si="26"/>
        <v>0</v>
      </c>
      <c r="S82" s="60">
        <f t="shared" si="26"/>
        <v>100</v>
      </c>
      <c r="T82" s="60">
        <f t="shared" si="26"/>
        <v>0</v>
      </c>
      <c r="U82" s="60">
        <f t="shared" si="26"/>
        <v>0</v>
      </c>
      <c r="V82" s="26">
        <f t="shared" si="26"/>
        <v>100</v>
      </c>
      <c r="W82" s="26">
        <f t="shared" si="26"/>
        <v>93.4155673742836</v>
      </c>
      <c r="X82" s="26"/>
      <c r="Y82" s="26"/>
      <c r="Z82" s="1"/>
    </row>
    <row r="83" spans="1:26" ht="23.25">
      <c r="A83" s="1"/>
      <c r="B83" s="61"/>
      <c r="C83" s="62"/>
      <c r="D83" s="62"/>
      <c r="E83" s="62"/>
      <c r="F83" s="62"/>
      <c r="G83" s="62"/>
      <c r="H83" s="62"/>
      <c r="I83" s="54"/>
      <c r="J83" s="54" t="s">
        <v>54</v>
      </c>
      <c r="K83" s="55"/>
      <c r="L83" s="24">
        <f>IF(L80=0,,(L81/L80)*100)</f>
        <v>98.58853450604462</v>
      </c>
      <c r="M83" s="24">
        <f aca="true" t="shared" si="27" ref="M83:W83">IF(M80=0,,(M81/M80)*100)</f>
        <v>84.53590549134155</v>
      </c>
      <c r="N83" s="24">
        <f t="shared" si="27"/>
        <v>94.43626008437185</v>
      </c>
      <c r="O83" s="24">
        <f t="shared" si="27"/>
        <v>0</v>
      </c>
      <c r="P83" s="24">
        <f t="shared" si="27"/>
        <v>0</v>
      </c>
      <c r="Q83" s="24">
        <f t="shared" si="27"/>
        <v>97.79926664031001</v>
      </c>
      <c r="R83" s="24">
        <f t="shared" si="27"/>
        <v>0</v>
      </c>
      <c r="S83" s="24">
        <f t="shared" si="27"/>
        <v>100</v>
      </c>
      <c r="T83" s="24">
        <f t="shared" si="27"/>
        <v>0</v>
      </c>
      <c r="U83" s="24">
        <f t="shared" si="27"/>
        <v>0</v>
      </c>
      <c r="V83" s="24">
        <f t="shared" si="27"/>
        <v>100</v>
      </c>
      <c r="W83" s="24">
        <f t="shared" si="27"/>
        <v>97.835948441434</v>
      </c>
      <c r="X83" s="24"/>
      <c r="Y83" s="24"/>
      <c r="Z83" s="1"/>
    </row>
    <row r="84" spans="1:26" ht="23.25">
      <c r="A84" s="1"/>
      <c r="B84" s="61"/>
      <c r="C84" s="61"/>
      <c r="D84" s="61"/>
      <c r="E84" s="61"/>
      <c r="F84" s="61"/>
      <c r="G84" s="61"/>
      <c r="H84" s="61"/>
      <c r="I84" s="53"/>
      <c r="J84" s="54"/>
      <c r="K84" s="55"/>
      <c r="L84" s="60"/>
      <c r="M84" s="26"/>
      <c r="N84" s="60"/>
      <c r="O84" s="60"/>
      <c r="P84" s="26"/>
      <c r="Q84" s="26"/>
      <c r="R84" s="26"/>
      <c r="S84" s="60"/>
      <c r="T84" s="60"/>
      <c r="U84" s="60"/>
      <c r="V84" s="26"/>
      <c r="W84" s="26"/>
      <c r="X84" s="26"/>
      <c r="Y84" s="26"/>
      <c r="Z84" s="1"/>
    </row>
    <row r="85" spans="1:26" ht="23.25">
      <c r="A85" s="1"/>
      <c r="B85" s="61"/>
      <c r="C85" s="61"/>
      <c r="D85" s="61"/>
      <c r="E85" s="61"/>
      <c r="F85" s="61"/>
      <c r="G85" s="61"/>
      <c r="H85" s="61" t="s">
        <v>72</v>
      </c>
      <c r="I85" s="53"/>
      <c r="J85" s="54" t="s">
        <v>73</v>
      </c>
      <c r="K85" s="55"/>
      <c r="L85" s="60"/>
      <c r="M85" s="26"/>
      <c r="N85" s="60"/>
      <c r="O85" s="60"/>
      <c r="P85" s="26"/>
      <c r="Q85" s="26"/>
      <c r="R85" s="26"/>
      <c r="S85" s="60"/>
      <c r="T85" s="60"/>
      <c r="U85" s="60"/>
      <c r="V85" s="26"/>
      <c r="W85" s="26"/>
      <c r="X85" s="26"/>
      <c r="Y85" s="26"/>
      <c r="Z85" s="1"/>
    </row>
    <row r="86" spans="1:26" ht="23.25">
      <c r="A86" s="1"/>
      <c r="B86" s="61"/>
      <c r="C86" s="61"/>
      <c r="D86" s="61"/>
      <c r="E86" s="61"/>
      <c r="F86" s="61"/>
      <c r="G86" s="61"/>
      <c r="H86" s="61"/>
      <c r="I86" s="53"/>
      <c r="J86" s="54" t="s">
        <v>74</v>
      </c>
      <c r="K86" s="55"/>
      <c r="L86" s="60"/>
      <c r="M86" s="26"/>
      <c r="N86" s="60"/>
      <c r="O86" s="60"/>
      <c r="P86" s="26"/>
      <c r="Q86" s="26"/>
      <c r="R86" s="26"/>
      <c r="S86" s="60"/>
      <c r="T86" s="60"/>
      <c r="U86" s="60"/>
      <c r="V86" s="26"/>
      <c r="W86" s="26"/>
      <c r="X86" s="26"/>
      <c r="Y86" s="26"/>
      <c r="Z86" s="1"/>
    </row>
    <row r="87" spans="1:26" ht="23.25">
      <c r="A87" s="1"/>
      <c r="B87" s="61"/>
      <c r="C87" s="61"/>
      <c r="D87" s="61"/>
      <c r="E87" s="61"/>
      <c r="F87" s="61"/>
      <c r="G87" s="61"/>
      <c r="H87" s="61"/>
      <c r="I87" s="53"/>
      <c r="J87" s="54" t="s">
        <v>50</v>
      </c>
      <c r="K87" s="55"/>
      <c r="L87" s="60">
        <v>15655.564</v>
      </c>
      <c r="M87" s="26">
        <v>939.589</v>
      </c>
      <c r="N87" s="60">
        <v>4831.299</v>
      </c>
      <c r="O87" s="60"/>
      <c r="P87" s="26"/>
      <c r="Q87" s="26">
        <f>+L87+M87+N87+O87+P87</f>
        <v>21426.452</v>
      </c>
      <c r="R87" s="26"/>
      <c r="S87" s="60">
        <v>2121.875</v>
      </c>
      <c r="T87" s="60"/>
      <c r="U87" s="60"/>
      <c r="V87" s="26">
        <f>+R87+S87+T87+U87</f>
        <v>2121.875</v>
      </c>
      <c r="W87" s="26">
        <f>+Q87+V87</f>
        <v>23548.327</v>
      </c>
      <c r="X87" s="26">
        <f>IF(Q87=0,,(Q87/W87)*100)</f>
        <v>90.98927494934142</v>
      </c>
      <c r="Y87" s="26">
        <f>IF(V87=0,,(V87/W87)*100)</f>
        <v>9.01072505065859</v>
      </c>
      <c r="Z87" s="1"/>
    </row>
    <row r="88" spans="1:26" ht="23.25">
      <c r="A88" s="1"/>
      <c r="B88" s="61"/>
      <c r="C88" s="61"/>
      <c r="D88" s="61"/>
      <c r="E88" s="61"/>
      <c r="F88" s="61"/>
      <c r="G88" s="61"/>
      <c r="H88" s="61"/>
      <c r="I88" s="53"/>
      <c r="J88" s="54" t="s">
        <v>51</v>
      </c>
      <c r="K88" s="55"/>
      <c r="L88" s="60">
        <v>15748.324</v>
      </c>
      <c r="M88" s="26">
        <v>453.551</v>
      </c>
      <c r="N88" s="60">
        <v>2994.819</v>
      </c>
      <c r="O88" s="60"/>
      <c r="P88" s="26"/>
      <c r="Q88" s="26">
        <f>+L88+M88+N88+O88+P88</f>
        <v>19196.694</v>
      </c>
      <c r="R88" s="26"/>
      <c r="S88" s="60">
        <v>2121.875</v>
      </c>
      <c r="T88" s="60"/>
      <c r="U88" s="60"/>
      <c r="V88" s="26">
        <f>+R88+S88+T88+U88</f>
        <v>2121.875</v>
      </c>
      <c r="W88" s="26">
        <f>+Q88+V88</f>
        <v>21318.569</v>
      </c>
      <c r="X88" s="26">
        <f>IF(Q88=0,,(Q88/W88)*100)</f>
        <v>90.04682256112031</v>
      </c>
      <c r="Y88" s="26">
        <f>IF(V88=0,,(V88/W88)*100)</f>
        <v>9.953177438879694</v>
      </c>
      <c r="Z88" s="1"/>
    </row>
    <row r="89" spans="1:26" ht="23.25">
      <c r="A89" s="1"/>
      <c r="B89" s="61"/>
      <c r="C89" s="61"/>
      <c r="D89" s="61"/>
      <c r="E89" s="61"/>
      <c r="F89" s="61"/>
      <c r="G89" s="61"/>
      <c r="H89" s="61"/>
      <c r="I89" s="53"/>
      <c r="J89" s="54" t="s">
        <v>52</v>
      </c>
      <c r="K89" s="55"/>
      <c r="L89" s="60">
        <v>15637.92</v>
      </c>
      <c r="M89" s="26">
        <v>346.217</v>
      </c>
      <c r="N89" s="60">
        <v>2877.819</v>
      </c>
      <c r="O89" s="60"/>
      <c r="P89" s="26"/>
      <c r="Q89" s="26">
        <f>+L89+M89+N89+O89+P89</f>
        <v>18861.956000000002</v>
      </c>
      <c r="R89" s="26"/>
      <c r="S89" s="60">
        <v>2096.382</v>
      </c>
      <c r="T89" s="60"/>
      <c r="U89" s="60"/>
      <c r="V89" s="26">
        <f>+R89+S89+T89+U89</f>
        <v>2096.382</v>
      </c>
      <c r="W89" s="26">
        <f>+Q89+V89</f>
        <v>20958.338000000003</v>
      </c>
      <c r="X89" s="26">
        <f>IF(Q89=0,,(Q89/W89)*100)</f>
        <v>89.99738433457843</v>
      </c>
      <c r="Y89" s="26">
        <f>IF(V89=0,,(V89/W89)*100)</f>
        <v>10.00261566542156</v>
      </c>
      <c r="Z89" s="1"/>
    </row>
    <row r="90" spans="1:26" ht="23.25">
      <c r="A90" s="1"/>
      <c r="B90" s="70"/>
      <c r="C90" s="70"/>
      <c r="D90" s="70"/>
      <c r="E90" s="70"/>
      <c r="F90" s="70"/>
      <c r="G90" s="70"/>
      <c r="H90" s="70"/>
      <c r="I90" s="64"/>
      <c r="J90" s="65"/>
      <c r="K90" s="66"/>
      <c r="L90" s="67"/>
      <c r="M90" s="68"/>
      <c r="N90" s="67"/>
      <c r="O90" s="67"/>
      <c r="P90" s="68"/>
      <c r="Q90" s="68"/>
      <c r="R90" s="68"/>
      <c r="S90" s="67"/>
      <c r="T90" s="67"/>
      <c r="U90" s="67"/>
      <c r="V90" s="68"/>
      <c r="W90" s="68"/>
      <c r="X90" s="68"/>
      <c r="Y90" s="68"/>
      <c r="Z90" s="1"/>
    </row>
    <row r="91" spans="1:26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5"/>
      <c r="W92" s="5"/>
      <c r="X92" s="5"/>
      <c r="Y92" s="5" t="s">
        <v>402</v>
      </c>
      <c r="Z92" s="1"/>
    </row>
    <row r="93" spans="1:26" ht="23.25">
      <c r="A93" s="1"/>
      <c r="B93" s="9" t="s">
        <v>3</v>
      </c>
      <c r="C93" s="10"/>
      <c r="D93" s="10"/>
      <c r="E93" s="10"/>
      <c r="F93" s="10"/>
      <c r="G93" s="10"/>
      <c r="H93" s="11"/>
      <c r="I93" s="12"/>
      <c r="J93" s="13"/>
      <c r="K93" s="14"/>
      <c r="L93" s="15" t="s">
        <v>4</v>
      </c>
      <c r="M93" s="15"/>
      <c r="N93" s="15"/>
      <c r="O93" s="15"/>
      <c r="P93" s="15"/>
      <c r="Q93" s="15"/>
      <c r="R93" s="16" t="s">
        <v>5</v>
      </c>
      <c r="S93" s="15"/>
      <c r="T93" s="15"/>
      <c r="U93" s="15"/>
      <c r="V93" s="17"/>
      <c r="W93" s="15" t="s">
        <v>6</v>
      </c>
      <c r="X93" s="15"/>
      <c r="Y93" s="18"/>
      <c r="Z93" s="1"/>
    </row>
    <row r="94" spans="1:26" ht="23.25">
      <c r="A94" s="1"/>
      <c r="B94" s="19" t="s">
        <v>7</v>
      </c>
      <c r="C94" s="20"/>
      <c r="D94" s="20"/>
      <c r="E94" s="20"/>
      <c r="F94" s="20"/>
      <c r="G94" s="20"/>
      <c r="H94" s="21"/>
      <c r="I94" s="22"/>
      <c r="J94" s="23"/>
      <c r="K94" s="24"/>
      <c r="L94" s="25"/>
      <c r="M94" s="26"/>
      <c r="N94" s="27"/>
      <c r="O94" s="28" t="s">
        <v>8</v>
      </c>
      <c r="P94" s="29"/>
      <c r="Q94" s="30"/>
      <c r="R94" s="31" t="s">
        <v>8</v>
      </c>
      <c r="S94" s="32" t="s">
        <v>9</v>
      </c>
      <c r="T94" s="25"/>
      <c r="U94" s="33" t="s">
        <v>10</v>
      </c>
      <c r="V94" s="30"/>
      <c r="W94" s="30"/>
      <c r="X94" s="34" t="s">
        <v>11</v>
      </c>
      <c r="Y94" s="35"/>
      <c r="Z94" s="1"/>
    </row>
    <row r="95" spans="1:26" ht="23.25">
      <c r="A95" s="1"/>
      <c r="B95" s="36"/>
      <c r="C95" s="37"/>
      <c r="D95" s="37"/>
      <c r="E95" s="37"/>
      <c r="F95" s="38"/>
      <c r="G95" s="37"/>
      <c r="H95" s="36"/>
      <c r="I95" s="22"/>
      <c r="J95" s="2" t="s">
        <v>12</v>
      </c>
      <c r="K95" s="24"/>
      <c r="L95" s="39" t="s">
        <v>13</v>
      </c>
      <c r="M95" s="40" t="s">
        <v>14</v>
      </c>
      <c r="N95" s="32" t="s">
        <v>13</v>
      </c>
      <c r="O95" s="39" t="s">
        <v>15</v>
      </c>
      <c r="P95" s="29" t="s">
        <v>16</v>
      </c>
      <c r="Q95" s="26"/>
      <c r="R95" s="41" t="s">
        <v>15</v>
      </c>
      <c r="S95" s="40" t="s">
        <v>17</v>
      </c>
      <c r="T95" s="39" t="s">
        <v>18</v>
      </c>
      <c r="U95" s="33" t="s">
        <v>19</v>
      </c>
      <c r="V95" s="30"/>
      <c r="W95" s="30"/>
      <c r="X95" s="30"/>
      <c r="Y95" s="40"/>
      <c r="Z95" s="1"/>
    </row>
    <row r="96" spans="1:26" ht="23.25">
      <c r="A96" s="1"/>
      <c r="B96" s="36" t="s">
        <v>20</v>
      </c>
      <c r="C96" s="36" t="s">
        <v>21</v>
      </c>
      <c r="D96" s="36" t="s">
        <v>22</v>
      </c>
      <c r="E96" s="36" t="s">
        <v>23</v>
      </c>
      <c r="F96" s="36" t="s">
        <v>24</v>
      </c>
      <c r="G96" s="36" t="s">
        <v>25</v>
      </c>
      <c r="H96" s="36" t="s">
        <v>26</v>
      </c>
      <c r="I96" s="22"/>
      <c r="J96" s="42"/>
      <c r="K96" s="24"/>
      <c r="L96" s="39" t="s">
        <v>27</v>
      </c>
      <c r="M96" s="40" t="s">
        <v>28</v>
      </c>
      <c r="N96" s="32" t="s">
        <v>29</v>
      </c>
      <c r="O96" s="39" t="s">
        <v>30</v>
      </c>
      <c r="P96" s="29" t="s">
        <v>31</v>
      </c>
      <c r="Q96" s="40" t="s">
        <v>32</v>
      </c>
      <c r="R96" s="41" t="s">
        <v>30</v>
      </c>
      <c r="S96" s="40" t="s">
        <v>33</v>
      </c>
      <c r="T96" s="39" t="s">
        <v>34</v>
      </c>
      <c r="U96" s="33" t="s">
        <v>35</v>
      </c>
      <c r="V96" s="29" t="s">
        <v>32</v>
      </c>
      <c r="W96" s="29" t="s">
        <v>36</v>
      </c>
      <c r="X96" s="29" t="s">
        <v>37</v>
      </c>
      <c r="Y96" s="40" t="s">
        <v>38</v>
      </c>
      <c r="Z96" s="1"/>
    </row>
    <row r="97" spans="1:26" ht="23.25">
      <c r="A97" s="1"/>
      <c r="B97" s="43"/>
      <c r="C97" s="43"/>
      <c r="D97" s="43"/>
      <c r="E97" s="43"/>
      <c r="F97" s="43"/>
      <c r="G97" s="43"/>
      <c r="H97" s="43"/>
      <c r="I97" s="44"/>
      <c r="J97" s="45"/>
      <c r="K97" s="46"/>
      <c r="L97" s="47"/>
      <c r="M97" s="48"/>
      <c r="N97" s="49"/>
      <c r="O97" s="47"/>
      <c r="P97" s="50"/>
      <c r="Q97" s="50"/>
      <c r="R97" s="48"/>
      <c r="S97" s="48"/>
      <c r="T97" s="47"/>
      <c r="U97" s="51"/>
      <c r="V97" s="50"/>
      <c r="W97" s="50"/>
      <c r="X97" s="50"/>
      <c r="Y97" s="48"/>
      <c r="Z97" s="1"/>
    </row>
    <row r="98" spans="1:26" ht="23.25">
      <c r="A98" s="1"/>
      <c r="B98" s="52" t="s">
        <v>48</v>
      </c>
      <c r="C98" s="52"/>
      <c r="D98" s="52"/>
      <c r="E98" s="52" t="s">
        <v>55</v>
      </c>
      <c r="F98" s="52" t="s">
        <v>57</v>
      </c>
      <c r="G98" s="52" t="s">
        <v>60</v>
      </c>
      <c r="H98" s="52" t="s">
        <v>72</v>
      </c>
      <c r="I98" s="53"/>
      <c r="J98" s="54" t="s">
        <v>53</v>
      </c>
      <c r="K98" s="55"/>
      <c r="L98" s="25">
        <f aca="true" t="shared" si="28" ref="L98:W98">IF(L87=0,,(L89/L87)*100)</f>
        <v>99.88729885426038</v>
      </c>
      <c r="M98" s="26">
        <f t="shared" si="28"/>
        <v>36.84770681649104</v>
      </c>
      <c r="N98" s="27">
        <f t="shared" si="28"/>
        <v>59.56615394741662</v>
      </c>
      <c r="O98" s="56">
        <f t="shared" si="28"/>
        <v>0</v>
      </c>
      <c r="P98" s="30">
        <f t="shared" si="28"/>
        <v>0</v>
      </c>
      <c r="Q98" s="30">
        <f t="shared" si="28"/>
        <v>88.03116820274305</v>
      </c>
      <c r="R98" s="26">
        <f t="shared" si="28"/>
        <v>0</v>
      </c>
      <c r="S98" s="27">
        <f t="shared" si="28"/>
        <v>98.79856259204713</v>
      </c>
      <c r="T98" s="25">
        <f t="shared" si="28"/>
        <v>0</v>
      </c>
      <c r="U98" s="57">
        <f t="shared" si="28"/>
        <v>0</v>
      </c>
      <c r="V98" s="30">
        <f t="shared" si="28"/>
        <v>98.79856259204713</v>
      </c>
      <c r="W98" s="30">
        <f t="shared" si="28"/>
        <v>89.00138850628329</v>
      </c>
      <c r="X98" s="30"/>
      <c r="Y98" s="26"/>
      <c r="Z98" s="1"/>
    </row>
    <row r="99" spans="1:26" ht="23.25">
      <c r="A99" s="1"/>
      <c r="B99" s="52"/>
      <c r="C99" s="52"/>
      <c r="D99" s="52"/>
      <c r="E99" s="52"/>
      <c r="F99" s="52"/>
      <c r="G99" s="52"/>
      <c r="H99" s="52"/>
      <c r="I99" s="53"/>
      <c r="J99" s="58" t="s">
        <v>54</v>
      </c>
      <c r="K99" s="59"/>
      <c r="L99" s="60">
        <f>IF(L88=0,,(L89/L88)*100)</f>
        <v>99.29894762134688</v>
      </c>
      <c r="M99" s="60">
        <f aca="true" t="shared" si="29" ref="M99:W99">IF(M88=0,,(M89/M88)*100)</f>
        <v>76.33474515545109</v>
      </c>
      <c r="N99" s="60">
        <f t="shared" si="29"/>
        <v>96.09325304801392</v>
      </c>
      <c r="O99" s="60">
        <f t="shared" si="29"/>
        <v>0</v>
      </c>
      <c r="P99" s="60">
        <f t="shared" si="29"/>
        <v>0</v>
      </c>
      <c r="Q99" s="60">
        <f t="shared" si="29"/>
        <v>98.2562726686168</v>
      </c>
      <c r="R99" s="60">
        <f t="shared" si="29"/>
        <v>0</v>
      </c>
      <c r="S99" s="60">
        <f t="shared" si="29"/>
        <v>98.79856259204713</v>
      </c>
      <c r="T99" s="60">
        <f t="shared" si="29"/>
        <v>0</v>
      </c>
      <c r="U99" s="69">
        <f t="shared" si="29"/>
        <v>0</v>
      </c>
      <c r="V99" s="26">
        <f t="shared" si="29"/>
        <v>98.79856259204713</v>
      </c>
      <c r="W99" s="26">
        <f t="shared" si="29"/>
        <v>98.31024774692901</v>
      </c>
      <c r="X99" s="26"/>
      <c r="Y99" s="26"/>
      <c r="Z99" s="1"/>
    </row>
    <row r="100" spans="1:26" ht="23.25">
      <c r="A100" s="1"/>
      <c r="B100" s="52"/>
      <c r="C100" s="52"/>
      <c r="D100" s="52"/>
      <c r="E100" s="52"/>
      <c r="F100" s="52"/>
      <c r="G100" s="52"/>
      <c r="H100" s="52"/>
      <c r="I100" s="53"/>
      <c r="J100" s="58"/>
      <c r="K100" s="59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26"/>
      <c r="W100" s="26"/>
      <c r="X100" s="26"/>
      <c r="Y100" s="26"/>
      <c r="Z100" s="1"/>
    </row>
    <row r="101" spans="1:26" ht="23.25">
      <c r="A101" s="1"/>
      <c r="B101" s="52"/>
      <c r="C101" s="52"/>
      <c r="D101" s="52"/>
      <c r="E101" s="52"/>
      <c r="F101" s="52"/>
      <c r="G101" s="52"/>
      <c r="H101" s="52" t="s">
        <v>75</v>
      </c>
      <c r="I101" s="53"/>
      <c r="J101" s="54" t="s">
        <v>76</v>
      </c>
      <c r="K101" s="55"/>
      <c r="L101" s="60"/>
      <c r="M101" s="60"/>
      <c r="N101" s="60"/>
      <c r="O101" s="60"/>
      <c r="P101" s="60"/>
      <c r="Q101" s="26"/>
      <c r="R101" s="60"/>
      <c r="S101" s="60"/>
      <c r="T101" s="60"/>
      <c r="U101" s="60"/>
      <c r="V101" s="26"/>
      <c r="W101" s="26"/>
      <c r="X101" s="26"/>
      <c r="Y101" s="26"/>
      <c r="Z101" s="1"/>
    </row>
    <row r="102" spans="1:26" ht="23.25">
      <c r="A102" s="1"/>
      <c r="B102" s="52"/>
      <c r="C102" s="52"/>
      <c r="D102" s="52"/>
      <c r="E102" s="52"/>
      <c r="F102" s="52"/>
      <c r="G102" s="52"/>
      <c r="H102" s="52"/>
      <c r="I102" s="53"/>
      <c r="J102" s="54" t="s">
        <v>77</v>
      </c>
      <c r="K102" s="55"/>
      <c r="L102" s="60"/>
      <c r="M102" s="26"/>
      <c r="N102" s="60"/>
      <c r="O102" s="60"/>
      <c r="P102" s="26"/>
      <c r="Q102" s="26"/>
      <c r="R102" s="26"/>
      <c r="S102" s="60"/>
      <c r="T102" s="60"/>
      <c r="U102" s="60"/>
      <c r="V102" s="26"/>
      <c r="W102" s="26"/>
      <c r="X102" s="26"/>
      <c r="Y102" s="26"/>
      <c r="Z102" s="1"/>
    </row>
    <row r="103" spans="1:26" ht="23.25">
      <c r="A103" s="1"/>
      <c r="B103" s="52"/>
      <c r="C103" s="52"/>
      <c r="D103" s="52"/>
      <c r="E103" s="52"/>
      <c r="F103" s="52"/>
      <c r="G103" s="52"/>
      <c r="H103" s="52"/>
      <c r="I103" s="53"/>
      <c r="J103" s="54" t="s">
        <v>50</v>
      </c>
      <c r="K103" s="55"/>
      <c r="L103" s="60">
        <v>24555.477</v>
      </c>
      <c r="M103" s="26">
        <v>3371.748</v>
      </c>
      <c r="N103" s="60">
        <v>5015.535</v>
      </c>
      <c r="O103" s="60"/>
      <c r="P103" s="26"/>
      <c r="Q103" s="26">
        <f>+L103+M103+N103+O103+P103</f>
        <v>32942.759999999995</v>
      </c>
      <c r="R103" s="26"/>
      <c r="S103" s="60">
        <v>1402.135</v>
      </c>
      <c r="T103" s="60"/>
      <c r="U103" s="60"/>
      <c r="V103" s="26">
        <f>+R103+S103+T103+U103</f>
        <v>1402.135</v>
      </c>
      <c r="W103" s="26">
        <f>+Q103+V103</f>
        <v>34344.895</v>
      </c>
      <c r="X103" s="26">
        <f>IF(Q103=0,,(Q103/W103)*100)</f>
        <v>95.91748642702211</v>
      </c>
      <c r="Y103" s="26">
        <f>IF(V103=0,,(V103/W103)*100)</f>
        <v>4.082513572977876</v>
      </c>
      <c r="Z103" s="1"/>
    </row>
    <row r="104" spans="1:26" ht="23.25">
      <c r="A104" s="1"/>
      <c r="B104" s="52"/>
      <c r="C104" s="52"/>
      <c r="D104" s="52"/>
      <c r="E104" s="52"/>
      <c r="F104" s="52"/>
      <c r="G104" s="52"/>
      <c r="H104" s="52"/>
      <c r="I104" s="53"/>
      <c r="J104" s="54" t="s">
        <v>51</v>
      </c>
      <c r="K104" s="55"/>
      <c r="L104" s="60">
        <v>23965.708</v>
      </c>
      <c r="M104" s="26">
        <v>1225.69</v>
      </c>
      <c r="N104" s="60">
        <v>2599.307</v>
      </c>
      <c r="O104" s="60"/>
      <c r="P104" s="26"/>
      <c r="Q104" s="26">
        <f>+L104+M104+N104+O104+P104</f>
        <v>27790.704999999998</v>
      </c>
      <c r="R104" s="26"/>
      <c r="S104" s="60">
        <v>1402.135</v>
      </c>
      <c r="T104" s="60"/>
      <c r="U104" s="60"/>
      <c r="V104" s="26">
        <f>+R104+S104+T104+U104</f>
        <v>1402.135</v>
      </c>
      <c r="W104" s="26">
        <f>+Q104+V104</f>
        <v>29192.839999999997</v>
      </c>
      <c r="X104" s="26">
        <f>IF(Q104=0,,(Q104/W104)*100)</f>
        <v>95.19699008386988</v>
      </c>
      <c r="Y104" s="26">
        <f>IF(V104=0,,(V104/W104)*100)</f>
        <v>4.8030099161301205</v>
      </c>
      <c r="Z104" s="1"/>
    </row>
    <row r="105" spans="1:26" ht="23.25">
      <c r="A105" s="1"/>
      <c r="B105" s="52"/>
      <c r="C105" s="52"/>
      <c r="D105" s="52"/>
      <c r="E105" s="52"/>
      <c r="F105" s="52"/>
      <c r="G105" s="52"/>
      <c r="H105" s="52"/>
      <c r="I105" s="53"/>
      <c r="J105" s="54" t="s">
        <v>52</v>
      </c>
      <c r="K105" s="55"/>
      <c r="L105" s="60">
        <v>23801.748</v>
      </c>
      <c r="M105" s="26">
        <v>1072.368</v>
      </c>
      <c r="N105" s="60">
        <v>2372.235</v>
      </c>
      <c r="O105" s="60"/>
      <c r="P105" s="26"/>
      <c r="Q105" s="26">
        <f>+L105+M105+N105+O105+P105</f>
        <v>27246.351</v>
      </c>
      <c r="R105" s="26"/>
      <c r="S105" s="60">
        <v>1200.043</v>
      </c>
      <c r="T105" s="60"/>
      <c r="U105" s="60"/>
      <c r="V105" s="26">
        <f>+R105+S105+T105+U105</f>
        <v>1200.043</v>
      </c>
      <c r="W105" s="26">
        <f>+Q105+V105</f>
        <v>28446.394</v>
      </c>
      <c r="X105" s="26">
        <f>IF(Q105=0,,(Q105/W105)*100)</f>
        <v>95.78138796783873</v>
      </c>
      <c r="Y105" s="26">
        <f>IF(V105=0,,(V105/W105)*100)</f>
        <v>4.218612032161264</v>
      </c>
      <c r="Z105" s="1"/>
    </row>
    <row r="106" spans="1:26" ht="23.25">
      <c r="A106" s="1"/>
      <c r="B106" s="52"/>
      <c r="C106" s="52"/>
      <c r="D106" s="52"/>
      <c r="E106" s="52"/>
      <c r="F106" s="52"/>
      <c r="G106" s="52"/>
      <c r="H106" s="52"/>
      <c r="I106" s="53"/>
      <c r="J106" s="54" t="s">
        <v>53</v>
      </c>
      <c r="K106" s="55"/>
      <c r="L106" s="60">
        <f aca="true" t="shared" si="30" ref="L106:W106">IF(L103=0,,(L105/L103)*100)</f>
        <v>96.93050556501102</v>
      </c>
      <c r="M106" s="26">
        <f t="shared" si="30"/>
        <v>31.804512080974025</v>
      </c>
      <c r="N106" s="60">
        <f t="shared" si="30"/>
        <v>47.2977459034779</v>
      </c>
      <c r="O106" s="60">
        <f t="shared" si="30"/>
        <v>0</v>
      </c>
      <c r="P106" s="26">
        <f t="shared" si="30"/>
        <v>0</v>
      </c>
      <c r="Q106" s="26">
        <f t="shared" si="30"/>
        <v>82.70816106482883</v>
      </c>
      <c r="R106" s="26">
        <f t="shared" si="30"/>
        <v>0</v>
      </c>
      <c r="S106" s="60">
        <f t="shared" si="30"/>
        <v>85.58683721610258</v>
      </c>
      <c r="T106" s="60">
        <f t="shared" si="30"/>
        <v>0</v>
      </c>
      <c r="U106" s="60">
        <f t="shared" si="30"/>
        <v>0</v>
      </c>
      <c r="V106" s="26">
        <f t="shared" si="30"/>
        <v>85.58683721610258</v>
      </c>
      <c r="W106" s="26">
        <f t="shared" si="30"/>
        <v>82.82568340942666</v>
      </c>
      <c r="X106" s="26"/>
      <c r="Y106" s="26"/>
      <c r="Z106" s="1"/>
    </row>
    <row r="107" spans="1:26" ht="23.25">
      <c r="A107" s="1"/>
      <c r="B107" s="52"/>
      <c r="C107" s="52"/>
      <c r="D107" s="52"/>
      <c r="E107" s="52"/>
      <c r="F107" s="52"/>
      <c r="G107" s="52"/>
      <c r="H107" s="52"/>
      <c r="I107" s="53"/>
      <c r="J107" s="54" t="s">
        <v>54</v>
      </c>
      <c r="K107" s="55"/>
      <c r="L107" s="60">
        <f>IF(L104=0,,(L105/L104)*100)</f>
        <v>99.31585580530314</v>
      </c>
      <c r="M107" s="26">
        <f aca="true" t="shared" si="31" ref="M107:W107">IF(M104=0,,(M105/M104)*100)</f>
        <v>87.49096427318489</v>
      </c>
      <c r="N107" s="60">
        <f t="shared" si="31"/>
        <v>91.26413309393621</v>
      </c>
      <c r="O107" s="60">
        <f t="shared" si="31"/>
        <v>0</v>
      </c>
      <c r="P107" s="26">
        <f t="shared" si="31"/>
        <v>0</v>
      </c>
      <c r="Q107" s="26">
        <f t="shared" si="31"/>
        <v>98.04123716904627</v>
      </c>
      <c r="R107" s="26">
        <f t="shared" si="31"/>
        <v>0</v>
      </c>
      <c r="S107" s="60">
        <f t="shared" si="31"/>
        <v>85.58683721610258</v>
      </c>
      <c r="T107" s="60">
        <f t="shared" si="31"/>
        <v>0</v>
      </c>
      <c r="U107" s="60">
        <f t="shared" si="31"/>
        <v>0</v>
      </c>
      <c r="V107" s="26">
        <f t="shared" si="31"/>
        <v>85.58683721610258</v>
      </c>
      <c r="W107" s="26">
        <f t="shared" si="31"/>
        <v>97.44305110431189</v>
      </c>
      <c r="X107" s="26"/>
      <c r="Y107" s="26"/>
      <c r="Z107" s="1"/>
    </row>
    <row r="108" spans="1:26" ht="23.25">
      <c r="A108" s="1"/>
      <c r="B108" s="52"/>
      <c r="C108" s="52"/>
      <c r="D108" s="52"/>
      <c r="E108" s="52"/>
      <c r="F108" s="52"/>
      <c r="G108" s="52"/>
      <c r="H108" s="52"/>
      <c r="I108" s="53"/>
      <c r="J108" s="54"/>
      <c r="K108" s="55"/>
      <c r="L108" s="60"/>
      <c r="M108" s="26"/>
      <c r="N108" s="60"/>
      <c r="O108" s="60"/>
      <c r="P108" s="26"/>
      <c r="Q108" s="26"/>
      <c r="R108" s="26"/>
      <c r="S108" s="60"/>
      <c r="T108" s="60"/>
      <c r="U108" s="60"/>
      <c r="V108" s="26"/>
      <c r="W108" s="26"/>
      <c r="X108" s="26"/>
      <c r="Y108" s="26"/>
      <c r="Z108" s="1"/>
    </row>
    <row r="109" spans="1:26" ht="23.25">
      <c r="A109" s="1"/>
      <c r="B109" s="52"/>
      <c r="C109" s="52"/>
      <c r="D109" s="52"/>
      <c r="E109" s="52"/>
      <c r="F109" s="52"/>
      <c r="G109" s="52"/>
      <c r="H109" s="52" t="s">
        <v>78</v>
      </c>
      <c r="I109" s="53"/>
      <c r="J109" s="54" t="s">
        <v>76</v>
      </c>
      <c r="K109" s="55"/>
      <c r="L109" s="60"/>
      <c r="M109" s="26"/>
      <c r="N109" s="60"/>
      <c r="O109" s="60"/>
      <c r="P109" s="26"/>
      <c r="Q109" s="26"/>
      <c r="R109" s="26"/>
      <c r="S109" s="60"/>
      <c r="T109" s="60"/>
      <c r="U109" s="60"/>
      <c r="V109" s="26"/>
      <c r="W109" s="26"/>
      <c r="X109" s="26"/>
      <c r="Y109" s="26"/>
      <c r="Z109" s="1"/>
    </row>
    <row r="110" spans="1:26" ht="23.25">
      <c r="A110" s="1"/>
      <c r="B110" s="52"/>
      <c r="C110" s="52"/>
      <c r="D110" s="52"/>
      <c r="E110" s="52"/>
      <c r="F110" s="52"/>
      <c r="G110" s="52"/>
      <c r="H110" s="52"/>
      <c r="I110" s="53"/>
      <c r="J110" s="54" t="s">
        <v>79</v>
      </c>
      <c r="K110" s="55"/>
      <c r="L110" s="60"/>
      <c r="M110" s="26"/>
      <c r="N110" s="60"/>
      <c r="O110" s="60"/>
      <c r="P110" s="26"/>
      <c r="Q110" s="26"/>
      <c r="R110" s="26"/>
      <c r="S110" s="60"/>
      <c r="T110" s="60"/>
      <c r="U110" s="60"/>
      <c r="V110" s="26"/>
      <c r="W110" s="26"/>
      <c r="X110" s="26"/>
      <c r="Y110" s="26"/>
      <c r="Z110" s="1"/>
    </row>
    <row r="111" spans="1:26" ht="23.25">
      <c r="A111" s="1"/>
      <c r="B111" s="52"/>
      <c r="C111" s="52"/>
      <c r="D111" s="52"/>
      <c r="E111" s="52"/>
      <c r="F111" s="52"/>
      <c r="G111" s="52"/>
      <c r="H111" s="52"/>
      <c r="I111" s="53"/>
      <c r="J111" s="54" t="s">
        <v>50</v>
      </c>
      <c r="K111" s="55"/>
      <c r="L111" s="60">
        <v>27467.808</v>
      </c>
      <c r="M111" s="26">
        <v>1223.139</v>
      </c>
      <c r="N111" s="60">
        <v>2698.158</v>
      </c>
      <c r="O111" s="60"/>
      <c r="P111" s="26"/>
      <c r="Q111" s="26">
        <f>+L111+M111+N111+O111+P111</f>
        <v>31389.105</v>
      </c>
      <c r="R111" s="26"/>
      <c r="S111" s="60">
        <v>1999.655</v>
      </c>
      <c r="T111" s="60"/>
      <c r="U111" s="60"/>
      <c r="V111" s="26">
        <f>+R111+S111+T111+U111</f>
        <v>1999.655</v>
      </c>
      <c r="W111" s="26">
        <f>+Q111+V111</f>
        <v>33388.76</v>
      </c>
      <c r="X111" s="26">
        <f>IF(Q111=0,,(Q111/W111)*100)</f>
        <v>94.01099351997499</v>
      </c>
      <c r="Y111" s="26">
        <f>IF(V111=0,,(V111/W111)*100)</f>
        <v>5.989006480025013</v>
      </c>
      <c r="Z111" s="1"/>
    </row>
    <row r="112" spans="1:26" ht="23.25">
      <c r="A112" s="1"/>
      <c r="B112" s="52"/>
      <c r="C112" s="52"/>
      <c r="D112" s="52"/>
      <c r="E112" s="52"/>
      <c r="F112" s="52"/>
      <c r="G112" s="52"/>
      <c r="H112" s="52"/>
      <c r="I112" s="53"/>
      <c r="J112" s="54" t="s">
        <v>51</v>
      </c>
      <c r="K112" s="55"/>
      <c r="L112" s="60">
        <v>26254.407</v>
      </c>
      <c r="M112" s="26">
        <v>446.156</v>
      </c>
      <c r="N112" s="60">
        <v>2338.725</v>
      </c>
      <c r="O112" s="60"/>
      <c r="P112" s="26"/>
      <c r="Q112" s="26">
        <f>+L112+M112+N112+O112+P112</f>
        <v>29039.287999999997</v>
      </c>
      <c r="R112" s="26"/>
      <c r="S112" s="60">
        <v>1999.655</v>
      </c>
      <c r="T112" s="60"/>
      <c r="U112" s="60"/>
      <c r="V112" s="26">
        <f>+R112+S112+T112+U112</f>
        <v>1999.655</v>
      </c>
      <c r="W112" s="26">
        <f>+Q112+V112</f>
        <v>31038.942999999996</v>
      </c>
      <c r="X112" s="26">
        <f>IF(Q112=0,,(Q112/W112)*100)</f>
        <v>93.55759311778111</v>
      </c>
      <c r="Y112" s="26">
        <f>IF(V112=0,,(V112/W112)*100)</f>
        <v>6.442406882218895</v>
      </c>
      <c r="Z112" s="1"/>
    </row>
    <row r="113" spans="1:26" ht="23.25">
      <c r="A113" s="1"/>
      <c r="B113" s="61"/>
      <c r="C113" s="62"/>
      <c r="D113" s="62"/>
      <c r="E113" s="62"/>
      <c r="F113" s="62"/>
      <c r="G113" s="62"/>
      <c r="H113" s="62"/>
      <c r="I113" s="54"/>
      <c r="J113" s="54" t="s">
        <v>52</v>
      </c>
      <c r="K113" s="55"/>
      <c r="L113" s="24">
        <v>26081.737</v>
      </c>
      <c r="M113" s="24">
        <v>444.804</v>
      </c>
      <c r="N113" s="24">
        <v>2265.76</v>
      </c>
      <c r="O113" s="24"/>
      <c r="P113" s="24"/>
      <c r="Q113" s="24">
        <f>+L113+M113+N113+O113+P113</f>
        <v>28792.301</v>
      </c>
      <c r="R113" s="24"/>
      <c r="S113" s="24">
        <v>1638.604</v>
      </c>
      <c r="T113" s="24"/>
      <c r="U113" s="24"/>
      <c r="V113" s="24">
        <f>+R113+S113+T113+U113</f>
        <v>1638.604</v>
      </c>
      <c r="W113" s="24">
        <f>+Q113+V113</f>
        <v>30430.905</v>
      </c>
      <c r="X113" s="24">
        <f>IF(Q113=0,,(Q113/W113)*100)</f>
        <v>94.6153293830729</v>
      </c>
      <c r="Y113" s="24">
        <f>IF(V113=0,,(V113/W113)*100)</f>
        <v>5.384670616927101</v>
      </c>
      <c r="Z113" s="1"/>
    </row>
    <row r="114" spans="1:26" ht="23.25">
      <c r="A114" s="1"/>
      <c r="B114" s="52"/>
      <c r="C114" s="52"/>
      <c r="D114" s="52"/>
      <c r="E114" s="52"/>
      <c r="F114" s="52"/>
      <c r="G114" s="52"/>
      <c r="H114" s="52"/>
      <c r="I114" s="53"/>
      <c r="J114" s="54" t="s">
        <v>53</v>
      </c>
      <c r="K114" s="55"/>
      <c r="L114" s="60">
        <f aca="true" t="shared" si="32" ref="L114:W114">IF(L111=0,,(L113/L111)*100)</f>
        <v>94.95383468531598</v>
      </c>
      <c r="M114" s="26">
        <f t="shared" si="32"/>
        <v>36.365776906794736</v>
      </c>
      <c r="N114" s="60">
        <f t="shared" si="32"/>
        <v>83.97432618845895</v>
      </c>
      <c r="O114" s="60">
        <f t="shared" si="32"/>
        <v>0</v>
      </c>
      <c r="P114" s="26">
        <f t="shared" si="32"/>
        <v>0</v>
      </c>
      <c r="Q114" s="26">
        <f t="shared" si="32"/>
        <v>91.72705306506828</v>
      </c>
      <c r="R114" s="26">
        <f t="shared" si="32"/>
        <v>0</v>
      </c>
      <c r="S114" s="60">
        <f t="shared" si="32"/>
        <v>81.94433539785614</v>
      </c>
      <c r="T114" s="60">
        <f t="shared" si="32"/>
        <v>0</v>
      </c>
      <c r="U114" s="60">
        <f t="shared" si="32"/>
        <v>0</v>
      </c>
      <c r="V114" s="26">
        <f t="shared" si="32"/>
        <v>81.94433539785614</v>
      </c>
      <c r="W114" s="26">
        <f t="shared" si="32"/>
        <v>91.14116547005638</v>
      </c>
      <c r="X114" s="26"/>
      <c r="Y114" s="26"/>
      <c r="Z114" s="1"/>
    </row>
    <row r="115" spans="1:26" ht="23.25">
      <c r="A115" s="1"/>
      <c r="B115" s="52"/>
      <c r="C115" s="52"/>
      <c r="D115" s="52"/>
      <c r="E115" s="52"/>
      <c r="F115" s="52"/>
      <c r="G115" s="52"/>
      <c r="H115" s="52"/>
      <c r="I115" s="53"/>
      <c r="J115" s="54" t="s">
        <v>54</v>
      </c>
      <c r="K115" s="55"/>
      <c r="L115" s="60">
        <f>IF(L112=0,,(L113/L112)*100)</f>
        <v>99.34231993889637</v>
      </c>
      <c r="M115" s="26">
        <f aca="true" t="shared" si="33" ref="M115:W115">IF(M112=0,,(M113/M112)*100)</f>
        <v>99.6969669801594</v>
      </c>
      <c r="N115" s="60">
        <f t="shared" si="33"/>
        <v>96.88013768185658</v>
      </c>
      <c r="O115" s="60">
        <f t="shared" si="33"/>
        <v>0</v>
      </c>
      <c r="P115" s="26">
        <f t="shared" si="33"/>
        <v>0</v>
      </c>
      <c r="Q115" s="26">
        <f t="shared" si="33"/>
        <v>99.14947294851032</v>
      </c>
      <c r="R115" s="26">
        <f t="shared" si="33"/>
        <v>0</v>
      </c>
      <c r="S115" s="60">
        <f t="shared" si="33"/>
        <v>81.94433539785614</v>
      </c>
      <c r="T115" s="60">
        <f t="shared" si="33"/>
        <v>0</v>
      </c>
      <c r="U115" s="60">
        <f t="shared" si="33"/>
        <v>0</v>
      </c>
      <c r="V115" s="26">
        <f t="shared" si="33"/>
        <v>81.94433539785614</v>
      </c>
      <c r="W115" s="26">
        <f t="shared" si="33"/>
        <v>98.04104798285175</v>
      </c>
      <c r="X115" s="26"/>
      <c r="Y115" s="26"/>
      <c r="Z115" s="1"/>
    </row>
    <row r="116" spans="1:26" ht="23.25">
      <c r="A116" s="1"/>
      <c r="B116" s="52"/>
      <c r="C116" s="52"/>
      <c r="D116" s="52"/>
      <c r="E116" s="52"/>
      <c r="F116" s="52"/>
      <c r="G116" s="52"/>
      <c r="H116" s="52"/>
      <c r="I116" s="53"/>
      <c r="J116" s="54"/>
      <c r="K116" s="55"/>
      <c r="L116" s="60"/>
      <c r="M116" s="26"/>
      <c r="N116" s="60"/>
      <c r="O116" s="60"/>
      <c r="P116" s="26"/>
      <c r="Q116" s="26"/>
      <c r="R116" s="26"/>
      <c r="S116" s="60"/>
      <c r="T116" s="60"/>
      <c r="U116" s="60"/>
      <c r="V116" s="26"/>
      <c r="W116" s="26"/>
      <c r="X116" s="26"/>
      <c r="Y116" s="26"/>
      <c r="Z116" s="1"/>
    </row>
    <row r="117" spans="1:26" ht="23.25">
      <c r="A117" s="1"/>
      <c r="B117" s="52"/>
      <c r="C117" s="52"/>
      <c r="D117" s="52"/>
      <c r="E117" s="52"/>
      <c r="F117" s="52"/>
      <c r="G117" s="52"/>
      <c r="H117" s="52" t="s">
        <v>80</v>
      </c>
      <c r="I117" s="53"/>
      <c r="J117" s="54" t="s">
        <v>76</v>
      </c>
      <c r="K117" s="55"/>
      <c r="L117" s="60"/>
      <c r="M117" s="26"/>
      <c r="N117" s="60"/>
      <c r="O117" s="60"/>
      <c r="P117" s="26"/>
      <c r="Q117" s="26"/>
      <c r="R117" s="26"/>
      <c r="S117" s="60"/>
      <c r="T117" s="60"/>
      <c r="U117" s="60"/>
      <c r="V117" s="26"/>
      <c r="W117" s="26"/>
      <c r="X117" s="26"/>
      <c r="Y117" s="26"/>
      <c r="Z117" s="1"/>
    </row>
    <row r="118" spans="1:26" ht="23.25">
      <c r="A118" s="1"/>
      <c r="B118" s="52"/>
      <c r="C118" s="52"/>
      <c r="D118" s="52"/>
      <c r="E118" s="52"/>
      <c r="F118" s="52"/>
      <c r="G118" s="52"/>
      <c r="H118" s="52"/>
      <c r="I118" s="53"/>
      <c r="J118" s="54" t="s">
        <v>81</v>
      </c>
      <c r="K118" s="55"/>
      <c r="L118" s="60"/>
      <c r="M118" s="26"/>
      <c r="N118" s="60"/>
      <c r="O118" s="60"/>
      <c r="P118" s="26"/>
      <c r="Q118" s="26"/>
      <c r="R118" s="26"/>
      <c r="S118" s="60"/>
      <c r="T118" s="60"/>
      <c r="U118" s="60"/>
      <c r="V118" s="26"/>
      <c r="W118" s="26"/>
      <c r="X118" s="26"/>
      <c r="Y118" s="26"/>
      <c r="Z118" s="1"/>
    </row>
    <row r="119" spans="1:26" ht="23.25">
      <c r="A119" s="1"/>
      <c r="B119" s="52"/>
      <c r="C119" s="52"/>
      <c r="D119" s="52"/>
      <c r="E119" s="52"/>
      <c r="F119" s="52"/>
      <c r="G119" s="52"/>
      <c r="H119" s="52"/>
      <c r="I119" s="53"/>
      <c r="J119" s="54" t="s">
        <v>50</v>
      </c>
      <c r="K119" s="55"/>
      <c r="L119" s="60">
        <v>17798.658</v>
      </c>
      <c r="M119" s="26">
        <v>645.234</v>
      </c>
      <c r="N119" s="60">
        <v>2560.911</v>
      </c>
      <c r="O119" s="60"/>
      <c r="P119" s="26"/>
      <c r="Q119" s="26">
        <f>+L119+M119+N119+O119+P119</f>
        <v>21004.803</v>
      </c>
      <c r="R119" s="26"/>
      <c r="S119" s="60">
        <v>1330.84</v>
      </c>
      <c r="T119" s="60"/>
      <c r="U119" s="60"/>
      <c r="V119" s="26">
        <f>+R119+S119+T119+U119</f>
        <v>1330.84</v>
      </c>
      <c r="W119" s="26">
        <f>+Q119+V119</f>
        <v>22335.643</v>
      </c>
      <c r="X119" s="26">
        <f>IF(Q119=0,,(Q119/W119)*100)</f>
        <v>94.04163112743161</v>
      </c>
      <c r="Y119" s="26">
        <f>IF(V119=0,,(V119/W119)*100)</f>
        <v>5.958368872568387</v>
      </c>
      <c r="Z119" s="1"/>
    </row>
    <row r="120" spans="1:26" ht="23.25">
      <c r="A120" s="1"/>
      <c r="B120" s="52"/>
      <c r="C120" s="52"/>
      <c r="D120" s="52"/>
      <c r="E120" s="52"/>
      <c r="F120" s="52"/>
      <c r="G120" s="52"/>
      <c r="H120" s="52"/>
      <c r="I120" s="53"/>
      <c r="J120" s="54" t="s">
        <v>51</v>
      </c>
      <c r="K120" s="55"/>
      <c r="L120" s="60">
        <v>16350.643</v>
      </c>
      <c r="M120" s="26">
        <v>339.428</v>
      </c>
      <c r="N120" s="60">
        <v>2438.414</v>
      </c>
      <c r="O120" s="60"/>
      <c r="P120" s="26"/>
      <c r="Q120" s="26">
        <f>+L120+M120+N120+O120+P120</f>
        <v>19128.485</v>
      </c>
      <c r="R120" s="26"/>
      <c r="S120" s="60">
        <v>1330.84</v>
      </c>
      <c r="T120" s="60"/>
      <c r="U120" s="60"/>
      <c r="V120" s="26">
        <f>+R120+S120+T120+U120</f>
        <v>1330.84</v>
      </c>
      <c r="W120" s="26">
        <f>+Q120+V120</f>
        <v>20459.325</v>
      </c>
      <c r="X120" s="26">
        <f>IF(Q120=0,,(Q120/W120)*100)</f>
        <v>93.49519106813152</v>
      </c>
      <c r="Y120" s="26">
        <f>IF(V120=0,,(V120/W120)*100)</f>
        <v>6.5048089318684745</v>
      </c>
      <c r="Z120" s="1"/>
    </row>
    <row r="121" spans="1:26" ht="23.25">
      <c r="A121" s="1"/>
      <c r="B121" s="52"/>
      <c r="C121" s="52"/>
      <c r="D121" s="52"/>
      <c r="E121" s="52"/>
      <c r="F121" s="52"/>
      <c r="G121" s="52"/>
      <c r="H121" s="52"/>
      <c r="I121" s="53"/>
      <c r="J121" s="54" t="s">
        <v>52</v>
      </c>
      <c r="K121" s="55"/>
      <c r="L121" s="60">
        <v>16252.004</v>
      </c>
      <c r="M121" s="26">
        <v>131.406</v>
      </c>
      <c r="N121" s="60">
        <v>2083.985</v>
      </c>
      <c r="O121" s="60"/>
      <c r="P121" s="26"/>
      <c r="Q121" s="26">
        <f>+L121+M121+N121+O121+P121</f>
        <v>18467.395</v>
      </c>
      <c r="R121" s="26"/>
      <c r="S121" s="60">
        <v>1231.551</v>
      </c>
      <c r="T121" s="60"/>
      <c r="U121" s="60"/>
      <c r="V121" s="26">
        <f>+R121+S121+T121+U121</f>
        <v>1231.551</v>
      </c>
      <c r="W121" s="26">
        <f>+Q121+V121</f>
        <v>19698.946</v>
      </c>
      <c r="X121" s="26">
        <f>IF(Q121=0,,(Q121/W121)*100)</f>
        <v>93.7481375907117</v>
      </c>
      <c r="Y121" s="26">
        <f>IF(V121=0,,(V121/W121)*100)</f>
        <v>6.251862409288293</v>
      </c>
      <c r="Z121" s="1"/>
    </row>
    <row r="122" spans="1:26" ht="23.25">
      <c r="A122" s="1"/>
      <c r="B122" s="61"/>
      <c r="C122" s="62"/>
      <c r="D122" s="62"/>
      <c r="E122" s="62"/>
      <c r="F122" s="62"/>
      <c r="G122" s="62"/>
      <c r="H122" s="62"/>
      <c r="I122" s="54"/>
      <c r="J122" s="54" t="s">
        <v>53</v>
      </c>
      <c r="K122" s="55"/>
      <c r="L122" s="24">
        <f aca="true" t="shared" si="34" ref="L122:W122">IF(L119=0,,(L121/L119)*100)</f>
        <v>91.31027743777088</v>
      </c>
      <c r="M122" s="24">
        <f t="shared" si="34"/>
        <v>20.365634792958833</v>
      </c>
      <c r="N122" s="24">
        <f t="shared" si="34"/>
        <v>81.37670539897717</v>
      </c>
      <c r="O122" s="24">
        <f t="shared" si="34"/>
        <v>0</v>
      </c>
      <c r="P122" s="24">
        <f t="shared" si="34"/>
        <v>0</v>
      </c>
      <c r="Q122" s="24">
        <f t="shared" si="34"/>
        <v>87.91986766074406</v>
      </c>
      <c r="R122" s="24">
        <f t="shared" si="34"/>
        <v>0</v>
      </c>
      <c r="S122" s="24">
        <f t="shared" si="34"/>
        <v>92.53937362868564</v>
      </c>
      <c r="T122" s="24">
        <f t="shared" si="34"/>
        <v>0</v>
      </c>
      <c r="U122" s="24">
        <f t="shared" si="34"/>
        <v>0</v>
      </c>
      <c r="V122" s="24">
        <f t="shared" si="34"/>
        <v>92.53937362868564</v>
      </c>
      <c r="W122" s="24">
        <f t="shared" si="34"/>
        <v>88.19511486640434</v>
      </c>
      <c r="X122" s="24"/>
      <c r="Y122" s="24"/>
      <c r="Z122" s="1"/>
    </row>
    <row r="123" spans="1:26" ht="23.25">
      <c r="A123" s="1"/>
      <c r="B123" s="52"/>
      <c r="C123" s="52"/>
      <c r="D123" s="52"/>
      <c r="E123" s="52"/>
      <c r="F123" s="52"/>
      <c r="G123" s="52"/>
      <c r="H123" s="52"/>
      <c r="I123" s="53"/>
      <c r="J123" s="54" t="s">
        <v>54</v>
      </c>
      <c r="K123" s="55"/>
      <c r="L123" s="60">
        <f>IF(L120=0,,(L121/L120)*100)</f>
        <v>99.39672708895914</v>
      </c>
      <c r="M123" s="26">
        <f aca="true" t="shared" si="35" ref="M123:W123">IF(M120=0,,(M121/M120)*100)</f>
        <v>38.713954063895734</v>
      </c>
      <c r="N123" s="60">
        <f t="shared" si="35"/>
        <v>85.46477341419464</v>
      </c>
      <c r="O123" s="60">
        <f t="shared" si="35"/>
        <v>0</v>
      </c>
      <c r="P123" s="26">
        <f t="shared" si="35"/>
        <v>0</v>
      </c>
      <c r="Q123" s="26">
        <f t="shared" si="35"/>
        <v>96.54395003054346</v>
      </c>
      <c r="R123" s="26">
        <f t="shared" si="35"/>
        <v>0</v>
      </c>
      <c r="S123" s="60">
        <f t="shared" si="35"/>
        <v>92.53937362868564</v>
      </c>
      <c r="T123" s="60">
        <f t="shared" si="35"/>
        <v>0</v>
      </c>
      <c r="U123" s="60">
        <f t="shared" si="35"/>
        <v>0</v>
      </c>
      <c r="V123" s="26">
        <f t="shared" si="35"/>
        <v>92.53937362868564</v>
      </c>
      <c r="W123" s="26">
        <f t="shared" si="35"/>
        <v>96.28345998707191</v>
      </c>
      <c r="X123" s="26"/>
      <c r="Y123" s="26"/>
      <c r="Z123" s="1"/>
    </row>
    <row r="124" spans="1:26" ht="23.25">
      <c r="A124" s="1"/>
      <c r="B124" s="52"/>
      <c r="C124" s="52"/>
      <c r="D124" s="52"/>
      <c r="E124" s="52"/>
      <c r="F124" s="52"/>
      <c r="G124" s="52"/>
      <c r="H124" s="52"/>
      <c r="I124" s="53"/>
      <c r="J124" s="54"/>
      <c r="K124" s="55"/>
      <c r="L124" s="60"/>
      <c r="M124" s="26"/>
      <c r="N124" s="60"/>
      <c r="O124" s="60"/>
      <c r="P124" s="26"/>
      <c r="Q124" s="26"/>
      <c r="R124" s="26"/>
      <c r="S124" s="60"/>
      <c r="T124" s="60"/>
      <c r="U124" s="60"/>
      <c r="V124" s="26"/>
      <c r="W124" s="26"/>
      <c r="X124" s="26"/>
      <c r="Y124" s="26"/>
      <c r="Z124" s="1"/>
    </row>
    <row r="125" spans="1:26" ht="23.25">
      <c r="A125" s="1"/>
      <c r="B125" s="52"/>
      <c r="C125" s="52"/>
      <c r="D125" s="52"/>
      <c r="E125" s="52"/>
      <c r="F125" s="52"/>
      <c r="G125" s="52"/>
      <c r="H125" s="52" t="s">
        <v>82</v>
      </c>
      <c r="I125" s="53"/>
      <c r="J125" s="54" t="s">
        <v>83</v>
      </c>
      <c r="K125" s="55"/>
      <c r="L125" s="60"/>
      <c r="M125" s="26"/>
      <c r="N125" s="60"/>
      <c r="O125" s="60"/>
      <c r="P125" s="26"/>
      <c r="Q125" s="26"/>
      <c r="R125" s="26"/>
      <c r="S125" s="60"/>
      <c r="T125" s="60"/>
      <c r="U125" s="60"/>
      <c r="V125" s="26"/>
      <c r="W125" s="26"/>
      <c r="X125" s="26"/>
      <c r="Y125" s="26"/>
      <c r="Z125" s="1"/>
    </row>
    <row r="126" spans="1:26" ht="23.25">
      <c r="A126" s="1"/>
      <c r="B126" s="52"/>
      <c r="C126" s="52"/>
      <c r="D126" s="52"/>
      <c r="E126" s="52"/>
      <c r="F126" s="52"/>
      <c r="G126" s="52"/>
      <c r="H126" s="52"/>
      <c r="I126" s="53"/>
      <c r="J126" s="54" t="s">
        <v>50</v>
      </c>
      <c r="K126" s="55"/>
      <c r="L126" s="60">
        <v>7143.467</v>
      </c>
      <c r="M126" s="26">
        <v>865.014</v>
      </c>
      <c r="N126" s="60">
        <v>2020.479</v>
      </c>
      <c r="O126" s="60"/>
      <c r="P126" s="26"/>
      <c r="Q126" s="26">
        <f>+L126+M126+N126+O126+P126</f>
        <v>10028.96</v>
      </c>
      <c r="R126" s="26"/>
      <c r="S126" s="60"/>
      <c r="T126" s="60"/>
      <c r="U126" s="60"/>
      <c r="V126" s="26">
        <f>+R126+S126+T126+U126</f>
        <v>0</v>
      </c>
      <c r="W126" s="26">
        <f>+Q126+V126</f>
        <v>10028.96</v>
      </c>
      <c r="X126" s="26">
        <f>IF(Q126=0,,(Q126/W126)*100)</f>
        <v>100</v>
      </c>
      <c r="Y126" s="26">
        <f>IF(V126=0,,(V126/W126)*100)</f>
        <v>0</v>
      </c>
      <c r="Z126" s="1"/>
    </row>
    <row r="127" spans="1:26" ht="23.25">
      <c r="A127" s="1"/>
      <c r="B127" s="61"/>
      <c r="C127" s="61"/>
      <c r="D127" s="61"/>
      <c r="E127" s="61"/>
      <c r="F127" s="61"/>
      <c r="G127" s="61"/>
      <c r="H127" s="61"/>
      <c r="I127" s="53"/>
      <c r="J127" s="54" t="s">
        <v>51</v>
      </c>
      <c r="K127" s="55"/>
      <c r="L127" s="60">
        <v>5891.835</v>
      </c>
      <c r="M127" s="26">
        <v>121.216</v>
      </c>
      <c r="N127" s="60">
        <v>1506.861</v>
      </c>
      <c r="O127" s="60"/>
      <c r="P127" s="26"/>
      <c r="Q127" s="26">
        <f>+L127+M127+N127+O127+P127</f>
        <v>7519.912</v>
      </c>
      <c r="R127" s="26"/>
      <c r="S127" s="60"/>
      <c r="T127" s="60"/>
      <c r="U127" s="60"/>
      <c r="V127" s="26">
        <f>+R127+S127+T127+U127</f>
        <v>0</v>
      </c>
      <c r="W127" s="26">
        <f>+Q127+V127</f>
        <v>7519.912</v>
      </c>
      <c r="X127" s="26">
        <f>IF(Q127=0,,(Q127/W127)*100)</f>
        <v>100</v>
      </c>
      <c r="Y127" s="26">
        <f>IF(V127=0,,(V127/W127)*100)</f>
        <v>0</v>
      </c>
      <c r="Z127" s="1"/>
    </row>
    <row r="128" spans="1:26" ht="23.25">
      <c r="A128" s="1"/>
      <c r="B128" s="61"/>
      <c r="C128" s="62"/>
      <c r="D128" s="62"/>
      <c r="E128" s="62"/>
      <c r="F128" s="62"/>
      <c r="G128" s="62"/>
      <c r="H128" s="62"/>
      <c r="I128" s="54"/>
      <c r="J128" s="54" t="s">
        <v>52</v>
      </c>
      <c r="K128" s="55"/>
      <c r="L128" s="24">
        <v>5870.108</v>
      </c>
      <c r="M128" s="24">
        <v>108.309</v>
      </c>
      <c r="N128" s="24">
        <v>1460.355</v>
      </c>
      <c r="O128" s="24"/>
      <c r="P128" s="24"/>
      <c r="Q128" s="24">
        <f>+L128+M128+N128+O128+P128</f>
        <v>7438.772000000001</v>
      </c>
      <c r="R128" s="24"/>
      <c r="S128" s="24"/>
      <c r="T128" s="24"/>
      <c r="U128" s="24"/>
      <c r="V128" s="24">
        <f>+R128+S128+T128+U128</f>
        <v>0</v>
      </c>
      <c r="W128" s="24">
        <f>+Q128+V128</f>
        <v>7438.772000000001</v>
      </c>
      <c r="X128" s="24">
        <f>IF(Q128=0,,(Q128/W128)*100)</f>
        <v>100</v>
      </c>
      <c r="Y128" s="24">
        <f>IF(V128=0,,(V128/W128)*100)</f>
        <v>0</v>
      </c>
      <c r="Z128" s="1"/>
    </row>
    <row r="129" spans="1:26" ht="23.25">
      <c r="A129" s="1"/>
      <c r="B129" s="61"/>
      <c r="C129" s="61"/>
      <c r="D129" s="61"/>
      <c r="E129" s="61"/>
      <c r="F129" s="61"/>
      <c r="G129" s="61"/>
      <c r="H129" s="61"/>
      <c r="I129" s="53"/>
      <c r="J129" s="54" t="s">
        <v>53</v>
      </c>
      <c r="K129" s="55"/>
      <c r="L129" s="60">
        <f aca="true" t="shared" si="36" ref="L129:W129">IF(L126=0,,(L128/L126)*100)</f>
        <v>82.17449594153652</v>
      </c>
      <c r="M129" s="26">
        <f t="shared" si="36"/>
        <v>12.521069023160319</v>
      </c>
      <c r="N129" s="60">
        <f t="shared" si="36"/>
        <v>72.27766287103206</v>
      </c>
      <c r="O129" s="60">
        <f t="shared" si="36"/>
        <v>0</v>
      </c>
      <c r="P129" s="26">
        <f t="shared" si="36"/>
        <v>0</v>
      </c>
      <c r="Q129" s="26">
        <f t="shared" si="36"/>
        <v>74.1729152374723</v>
      </c>
      <c r="R129" s="26">
        <f t="shared" si="36"/>
        <v>0</v>
      </c>
      <c r="S129" s="60">
        <f t="shared" si="36"/>
        <v>0</v>
      </c>
      <c r="T129" s="60">
        <f t="shared" si="36"/>
        <v>0</v>
      </c>
      <c r="U129" s="60">
        <f t="shared" si="36"/>
        <v>0</v>
      </c>
      <c r="V129" s="26">
        <f t="shared" si="36"/>
        <v>0</v>
      </c>
      <c r="W129" s="26">
        <f t="shared" si="36"/>
        <v>74.1729152374723</v>
      </c>
      <c r="X129" s="26"/>
      <c r="Y129" s="26"/>
      <c r="Z129" s="1"/>
    </row>
    <row r="130" spans="1:26" ht="23.25">
      <c r="A130" s="1"/>
      <c r="B130" s="61"/>
      <c r="C130" s="61"/>
      <c r="D130" s="61"/>
      <c r="E130" s="61"/>
      <c r="F130" s="61"/>
      <c r="G130" s="61"/>
      <c r="H130" s="61"/>
      <c r="I130" s="53"/>
      <c r="J130" s="54" t="s">
        <v>54</v>
      </c>
      <c r="K130" s="55"/>
      <c r="L130" s="60">
        <f>IF(L127=0,,(L128/L127)*100)</f>
        <v>99.63123543004853</v>
      </c>
      <c r="M130" s="26">
        <f aca="true" t="shared" si="37" ref="M130:W130">IF(M127=0,,(M128/M127)*100)</f>
        <v>89.35206573389651</v>
      </c>
      <c r="N130" s="60">
        <f t="shared" si="37"/>
        <v>96.91371665999716</v>
      </c>
      <c r="O130" s="60">
        <f t="shared" si="37"/>
        <v>0</v>
      </c>
      <c r="P130" s="26">
        <f t="shared" si="37"/>
        <v>0</v>
      </c>
      <c r="Q130" s="26">
        <f t="shared" si="37"/>
        <v>98.92099801167886</v>
      </c>
      <c r="R130" s="26">
        <f t="shared" si="37"/>
        <v>0</v>
      </c>
      <c r="S130" s="60">
        <f t="shared" si="37"/>
        <v>0</v>
      </c>
      <c r="T130" s="60">
        <f t="shared" si="37"/>
        <v>0</v>
      </c>
      <c r="U130" s="60">
        <f t="shared" si="37"/>
        <v>0</v>
      </c>
      <c r="V130" s="26">
        <f t="shared" si="37"/>
        <v>0</v>
      </c>
      <c r="W130" s="26">
        <f t="shared" si="37"/>
        <v>98.92099801167886</v>
      </c>
      <c r="X130" s="26"/>
      <c r="Y130" s="26"/>
      <c r="Z130" s="1"/>
    </row>
    <row r="131" spans="1:26" ht="23.25">
      <c r="A131" s="1"/>
      <c r="B131" s="61"/>
      <c r="C131" s="61"/>
      <c r="D131" s="61"/>
      <c r="E131" s="61"/>
      <c r="F131" s="61"/>
      <c r="G131" s="61"/>
      <c r="H131" s="61"/>
      <c r="I131" s="53"/>
      <c r="J131" s="54"/>
      <c r="K131" s="55"/>
      <c r="L131" s="60"/>
      <c r="M131" s="26"/>
      <c r="N131" s="60"/>
      <c r="O131" s="60"/>
      <c r="P131" s="26"/>
      <c r="Q131" s="26"/>
      <c r="R131" s="26"/>
      <c r="S131" s="60"/>
      <c r="T131" s="60"/>
      <c r="U131" s="60"/>
      <c r="V131" s="26"/>
      <c r="W131" s="26"/>
      <c r="X131" s="26"/>
      <c r="Y131" s="26"/>
      <c r="Z131" s="1"/>
    </row>
    <row r="132" spans="1:26" ht="23.25">
      <c r="A132" s="1"/>
      <c r="B132" s="61"/>
      <c r="C132" s="61"/>
      <c r="D132" s="61"/>
      <c r="E132" s="61"/>
      <c r="F132" s="61" t="s">
        <v>84</v>
      </c>
      <c r="G132" s="61"/>
      <c r="H132" s="61"/>
      <c r="I132" s="53"/>
      <c r="J132" s="54" t="s">
        <v>85</v>
      </c>
      <c r="K132" s="55"/>
      <c r="L132" s="60"/>
      <c r="M132" s="26"/>
      <c r="N132" s="60"/>
      <c r="O132" s="60"/>
      <c r="P132" s="26"/>
      <c r="Q132" s="26"/>
      <c r="R132" s="26"/>
      <c r="S132" s="60"/>
      <c r="T132" s="60"/>
      <c r="U132" s="60"/>
      <c r="V132" s="26"/>
      <c r="W132" s="26"/>
      <c r="X132" s="26"/>
      <c r="Y132" s="26"/>
      <c r="Z132" s="1"/>
    </row>
    <row r="133" spans="1:26" ht="23.25">
      <c r="A133" s="1"/>
      <c r="B133" s="61"/>
      <c r="C133" s="61"/>
      <c r="D133" s="61"/>
      <c r="E133" s="61"/>
      <c r="F133" s="61"/>
      <c r="G133" s="61"/>
      <c r="H133" s="61"/>
      <c r="I133" s="53"/>
      <c r="J133" s="54" t="s">
        <v>86</v>
      </c>
      <c r="K133" s="55"/>
      <c r="L133" s="60"/>
      <c r="M133" s="26"/>
      <c r="N133" s="60"/>
      <c r="O133" s="60"/>
      <c r="P133" s="26"/>
      <c r="Q133" s="26"/>
      <c r="R133" s="26"/>
      <c r="S133" s="60"/>
      <c r="T133" s="60"/>
      <c r="U133" s="60"/>
      <c r="V133" s="26"/>
      <c r="W133" s="26"/>
      <c r="X133" s="26"/>
      <c r="Y133" s="26"/>
      <c r="Z133" s="1"/>
    </row>
    <row r="134" spans="1:26" ht="23.25">
      <c r="A134" s="1"/>
      <c r="B134" s="61"/>
      <c r="C134" s="61"/>
      <c r="D134" s="61"/>
      <c r="E134" s="61"/>
      <c r="F134" s="61"/>
      <c r="G134" s="61"/>
      <c r="H134" s="61"/>
      <c r="I134" s="53"/>
      <c r="J134" s="54" t="s">
        <v>50</v>
      </c>
      <c r="K134" s="55"/>
      <c r="L134" s="60">
        <f>+L150</f>
        <v>6516.043</v>
      </c>
      <c r="M134" s="26">
        <f>+M150</f>
        <v>383.251</v>
      </c>
      <c r="N134" s="60">
        <f>+N150</f>
        <v>2325.939</v>
      </c>
      <c r="O134" s="60">
        <f>+O150</f>
        <v>0</v>
      </c>
      <c r="P134" s="26">
        <f>+P150</f>
        <v>0</v>
      </c>
      <c r="Q134" s="26">
        <f>+L134+M134+N134+O134+P134</f>
        <v>9225.233</v>
      </c>
      <c r="R134" s="26">
        <f>+R150</f>
        <v>0</v>
      </c>
      <c r="S134" s="60">
        <f>+S150</f>
        <v>0</v>
      </c>
      <c r="T134" s="60">
        <f>+T150</f>
        <v>0</v>
      </c>
      <c r="U134" s="60">
        <f>+U150</f>
        <v>0</v>
      </c>
      <c r="V134" s="26">
        <f>+V150</f>
        <v>0</v>
      </c>
      <c r="W134" s="26">
        <f>+Q134+V134</f>
        <v>9225.233</v>
      </c>
      <c r="X134" s="26">
        <f>IF(Q134=0,,(Q134/W134)*100)</f>
        <v>100</v>
      </c>
      <c r="Y134" s="26">
        <f>IF(V134=0,,(V134/W134)*100)</f>
        <v>0</v>
      </c>
      <c r="Z134" s="1"/>
    </row>
    <row r="135" spans="1:26" ht="23.25">
      <c r="A135" s="1"/>
      <c r="B135" s="70"/>
      <c r="C135" s="70"/>
      <c r="D135" s="70"/>
      <c r="E135" s="70"/>
      <c r="F135" s="70"/>
      <c r="G135" s="70"/>
      <c r="H135" s="70"/>
      <c r="I135" s="64"/>
      <c r="J135" s="65"/>
      <c r="K135" s="66"/>
      <c r="L135" s="67"/>
      <c r="M135" s="68"/>
      <c r="N135" s="67"/>
      <c r="O135" s="67"/>
      <c r="P135" s="68"/>
      <c r="Q135" s="68"/>
      <c r="R135" s="68"/>
      <c r="S135" s="67"/>
      <c r="T135" s="67"/>
      <c r="U135" s="67"/>
      <c r="V135" s="68"/>
      <c r="W135" s="68"/>
      <c r="X135" s="68"/>
      <c r="Y135" s="68"/>
      <c r="Z135" s="1"/>
    </row>
    <row r="136" spans="1:26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5"/>
      <c r="W137" s="5"/>
      <c r="X137" s="5"/>
      <c r="Y137" s="5" t="s">
        <v>403</v>
      </c>
      <c r="Z137" s="1"/>
    </row>
    <row r="138" spans="1:26" ht="23.25">
      <c r="A138" s="1"/>
      <c r="B138" s="9" t="s">
        <v>3</v>
      </c>
      <c r="C138" s="10"/>
      <c r="D138" s="10"/>
      <c r="E138" s="10"/>
      <c r="F138" s="10"/>
      <c r="G138" s="10"/>
      <c r="H138" s="11"/>
      <c r="I138" s="12"/>
      <c r="J138" s="13"/>
      <c r="K138" s="14"/>
      <c r="L138" s="15" t="s">
        <v>4</v>
      </c>
      <c r="M138" s="15"/>
      <c r="N138" s="15"/>
      <c r="O138" s="15"/>
      <c r="P138" s="15"/>
      <c r="Q138" s="15"/>
      <c r="R138" s="16" t="s">
        <v>5</v>
      </c>
      <c r="S138" s="15"/>
      <c r="T138" s="15"/>
      <c r="U138" s="15"/>
      <c r="V138" s="17"/>
      <c r="W138" s="15" t="s">
        <v>6</v>
      </c>
      <c r="X138" s="15"/>
      <c r="Y138" s="18"/>
      <c r="Z138" s="1"/>
    </row>
    <row r="139" spans="1:26" ht="23.25">
      <c r="A139" s="1"/>
      <c r="B139" s="19" t="s">
        <v>7</v>
      </c>
      <c r="C139" s="20"/>
      <c r="D139" s="20"/>
      <c r="E139" s="20"/>
      <c r="F139" s="20"/>
      <c r="G139" s="20"/>
      <c r="H139" s="21"/>
      <c r="I139" s="22"/>
      <c r="J139" s="23"/>
      <c r="K139" s="24"/>
      <c r="L139" s="25"/>
      <c r="M139" s="26"/>
      <c r="N139" s="27"/>
      <c r="O139" s="28" t="s">
        <v>8</v>
      </c>
      <c r="P139" s="29"/>
      <c r="Q139" s="30"/>
      <c r="R139" s="31" t="s">
        <v>8</v>
      </c>
      <c r="S139" s="32" t="s">
        <v>9</v>
      </c>
      <c r="T139" s="25"/>
      <c r="U139" s="33" t="s">
        <v>10</v>
      </c>
      <c r="V139" s="30"/>
      <c r="W139" s="30"/>
      <c r="X139" s="34" t="s">
        <v>11</v>
      </c>
      <c r="Y139" s="35"/>
      <c r="Z139" s="1"/>
    </row>
    <row r="140" spans="1:26" ht="23.25">
      <c r="A140" s="1"/>
      <c r="B140" s="36"/>
      <c r="C140" s="37"/>
      <c r="D140" s="37"/>
      <c r="E140" s="37"/>
      <c r="F140" s="38"/>
      <c r="G140" s="37"/>
      <c r="H140" s="36"/>
      <c r="I140" s="22"/>
      <c r="J140" s="2" t="s">
        <v>12</v>
      </c>
      <c r="K140" s="24"/>
      <c r="L140" s="39" t="s">
        <v>13</v>
      </c>
      <c r="M140" s="40" t="s">
        <v>14</v>
      </c>
      <c r="N140" s="32" t="s">
        <v>13</v>
      </c>
      <c r="O140" s="39" t="s">
        <v>15</v>
      </c>
      <c r="P140" s="29" t="s">
        <v>16</v>
      </c>
      <c r="Q140" s="26"/>
      <c r="R140" s="41" t="s">
        <v>15</v>
      </c>
      <c r="S140" s="40" t="s">
        <v>17</v>
      </c>
      <c r="T140" s="39" t="s">
        <v>18</v>
      </c>
      <c r="U140" s="33" t="s">
        <v>19</v>
      </c>
      <c r="V140" s="30"/>
      <c r="W140" s="30"/>
      <c r="X140" s="30"/>
      <c r="Y140" s="40"/>
      <c r="Z140" s="1"/>
    </row>
    <row r="141" spans="1:26" ht="23.25">
      <c r="A141" s="1"/>
      <c r="B141" s="36" t="s">
        <v>20</v>
      </c>
      <c r="C141" s="36" t="s">
        <v>21</v>
      </c>
      <c r="D141" s="36" t="s">
        <v>22</v>
      </c>
      <c r="E141" s="36" t="s">
        <v>23</v>
      </c>
      <c r="F141" s="36" t="s">
        <v>24</v>
      </c>
      <c r="G141" s="36" t="s">
        <v>25</v>
      </c>
      <c r="H141" s="36" t="s">
        <v>26</v>
      </c>
      <c r="I141" s="22"/>
      <c r="J141" s="42"/>
      <c r="K141" s="24"/>
      <c r="L141" s="39" t="s">
        <v>27</v>
      </c>
      <c r="M141" s="40" t="s">
        <v>28</v>
      </c>
      <c r="N141" s="32" t="s">
        <v>29</v>
      </c>
      <c r="O141" s="39" t="s">
        <v>30</v>
      </c>
      <c r="P141" s="29" t="s">
        <v>31</v>
      </c>
      <c r="Q141" s="40" t="s">
        <v>32</v>
      </c>
      <c r="R141" s="41" t="s">
        <v>30</v>
      </c>
      <c r="S141" s="40" t="s">
        <v>33</v>
      </c>
      <c r="T141" s="39" t="s">
        <v>34</v>
      </c>
      <c r="U141" s="33" t="s">
        <v>35</v>
      </c>
      <c r="V141" s="29" t="s">
        <v>32</v>
      </c>
      <c r="W141" s="29" t="s">
        <v>36</v>
      </c>
      <c r="X141" s="29" t="s">
        <v>37</v>
      </c>
      <c r="Y141" s="40" t="s">
        <v>38</v>
      </c>
      <c r="Z141" s="1"/>
    </row>
    <row r="142" spans="1:26" ht="23.25">
      <c r="A142" s="1"/>
      <c r="B142" s="43"/>
      <c r="C142" s="43"/>
      <c r="D142" s="43"/>
      <c r="E142" s="43"/>
      <c r="F142" s="43"/>
      <c r="G142" s="43"/>
      <c r="H142" s="43"/>
      <c r="I142" s="44"/>
      <c r="J142" s="45"/>
      <c r="K142" s="46"/>
      <c r="L142" s="47"/>
      <c r="M142" s="48"/>
      <c r="N142" s="49"/>
      <c r="O142" s="47"/>
      <c r="P142" s="50"/>
      <c r="Q142" s="50"/>
      <c r="R142" s="48"/>
      <c r="S142" s="48"/>
      <c r="T142" s="47"/>
      <c r="U142" s="51"/>
      <c r="V142" s="50"/>
      <c r="W142" s="50"/>
      <c r="X142" s="50"/>
      <c r="Y142" s="48"/>
      <c r="Z142" s="1"/>
    </row>
    <row r="143" spans="1:26" ht="23.25">
      <c r="A143" s="1"/>
      <c r="B143" s="52" t="s">
        <v>48</v>
      </c>
      <c r="C143" s="52"/>
      <c r="D143" s="52"/>
      <c r="E143" s="52" t="s">
        <v>55</v>
      </c>
      <c r="F143" s="52" t="s">
        <v>84</v>
      </c>
      <c r="G143" s="52"/>
      <c r="H143" s="52"/>
      <c r="I143" s="53"/>
      <c r="J143" s="54" t="s">
        <v>51</v>
      </c>
      <c r="K143" s="55"/>
      <c r="L143" s="25">
        <f aca="true" t="shared" si="38" ref="L143:P144">+L151</f>
        <v>6245.592</v>
      </c>
      <c r="M143" s="26">
        <f t="shared" si="38"/>
        <v>351.673</v>
      </c>
      <c r="N143" s="27">
        <f t="shared" si="38"/>
        <v>2969.307</v>
      </c>
      <c r="O143" s="56">
        <f t="shared" si="38"/>
        <v>0</v>
      </c>
      <c r="P143" s="30">
        <f t="shared" si="38"/>
        <v>0</v>
      </c>
      <c r="Q143" s="30">
        <f>+L143+M143+N143+O143+P143</f>
        <v>9566.572</v>
      </c>
      <c r="R143" s="26">
        <f aca="true" t="shared" si="39" ref="R143:V144">+R151</f>
        <v>0</v>
      </c>
      <c r="S143" s="27">
        <f t="shared" si="39"/>
        <v>0</v>
      </c>
      <c r="T143" s="25">
        <f t="shared" si="39"/>
        <v>0</v>
      </c>
      <c r="U143" s="57">
        <f t="shared" si="39"/>
        <v>0</v>
      </c>
      <c r="V143" s="30">
        <f t="shared" si="39"/>
        <v>0</v>
      </c>
      <c r="W143" s="30">
        <f>+Q143+V143</f>
        <v>9566.572</v>
      </c>
      <c r="X143" s="30">
        <f>IF(Q143=0,,(Q143/W143)*100)</f>
        <v>100</v>
      </c>
      <c r="Y143" s="26">
        <f>IF(V143=0,,(V143/W143)*100)</f>
        <v>0</v>
      </c>
      <c r="Z143" s="1"/>
    </row>
    <row r="144" spans="1:26" ht="23.25">
      <c r="A144" s="1"/>
      <c r="B144" s="52"/>
      <c r="C144" s="52"/>
      <c r="D144" s="52"/>
      <c r="E144" s="52"/>
      <c r="F144" s="52"/>
      <c r="G144" s="52"/>
      <c r="H144" s="52"/>
      <c r="I144" s="53"/>
      <c r="J144" s="58" t="s">
        <v>52</v>
      </c>
      <c r="K144" s="59"/>
      <c r="L144" s="60">
        <f t="shared" si="38"/>
        <v>6208.329</v>
      </c>
      <c r="M144" s="60">
        <f t="shared" si="38"/>
        <v>285.932</v>
      </c>
      <c r="N144" s="60">
        <f t="shared" si="38"/>
        <v>2896.735</v>
      </c>
      <c r="O144" s="60">
        <f t="shared" si="38"/>
        <v>0</v>
      </c>
      <c r="P144" s="60">
        <f t="shared" si="38"/>
        <v>0</v>
      </c>
      <c r="Q144" s="60">
        <f>+L144+M144+N144+O144+P144</f>
        <v>9390.996</v>
      </c>
      <c r="R144" s="60">
        <f t="shared" si="39"/>
        <v>0</v>
      </c>
      <c r="S144" s="60">
        <f t="shared" si="39"/>
        <v>0</v>
      </c>
      <c r="T144" s="60">
        <f t="shared" si="39"/>
        <v>0</v>
      </c>
      <c r="U144" s="69">
        <f t="shared" si="39"/>
        <v>0</v>
      </c>
      <c r="V144" s="26">
        <f t="shared" si="39"/>
        <v>0</v>
      </c>
      <c r="W144" s="26">
        <f>+Q144+V144</f>
        <v>9390.996</v>
      </c>
      <c r="X144" s="26">
        <f>IF(Q144=0,,(Q144/W144)*100)</f>
        <v>100</v>
      </c>
      <c r="Y144" s="26">
        <f>IF(V144=0,,(V144/W144)*100)</f>
        <v>0</v>
      </c>
      <c r="Z144" s="1"/>
    </row>
    <row r="145" spans="1:26" ht="23.25">
      <c r="A145" s="1"/>
      <c r="B145" s="52"/>
      <c r="C145" s="52"/>
      <c r="D145" s="52"/>
      <c r="E145" s="52"/>
      <c r="F145" s="52"/>
      <c r="G145" s="52"/>
      <c r="H145" s="52"/>
      <c r="I145" s="53"/>
      <c r="J145" s="58" t="s">
        <v>53</v>
      </c>
      <c r="K145" s="59"/>
      <c r="L145" s="60">
        <f aca="true" t="shared" si="40" ref="L145:W145">IF(L134=0,,(L144/L134)*100)</f>
        <v>95.27759408585855</v>
      </c>
      <c r="M145" s="60">
        <f t="shared" si="40"/>
        <v>74.60698080370307</v>
      </c>
      <c r="N145" s="60">
        <f t="shared" si="40"/>
        <v>124.54045441432473</v>
      </c>
      <c r="O145" s="60">
        <f t="shared" si="40"/>
        <v>0</v>
      </c>
      <c r="P145" s="60">
        <f t="shared" si="40"/>
        <v>0</v>
      </c>
      <c r="Q145" s="60">
        <f t="shared" si="40"/>
        <v>101.79684350519926</v>
      </c>
      <c r="R145" s="60">
        <f t="shared" si="40"/>
        <v>0</v>
      </c>
      <c r="S145" s="60">
        <f t="shared" si="40"/>
        <v>0</v>
      </c>
      <c r="T145" s="60">
        <f t="shared" si="40"/>
        <v>0</v>
      </c>
      <c r="U145" s="60">
        <f t="shared" si="40"/>
        <v>0</v>
      </c>
      <c r="V145" s="26">
        <f t="shared" si="40"/>
        <v>0</v>
      </c>
      <c r="W145" s="26">
        <f t="shared" si="40"/>
        <v>101.79684350519926</v>
      </c>
      <c r="X145" s="26"/>
      <c r="Y145" s="26"/>
      <c r="Z145" s="1"/>
    </row>
    <row r="146" spans="1:26" ht="23.25">
      <c r="A146" s="1"/>
      <c r="B146" s="52"/>
      <c r="C146" s="52"/>
      <c r="D146" s="52"/>
      <c r="E146" s="52"/>
      <c r="F146" s="52"/>
      <c r="G146" s="52"/>
      <c r="H146" s="52"/>
      <c r="I146" s="53"/>
      <c r="J146" s="54" t="s">
        <v>54</v>
      </c>
      <c r="K146" s="55"/>
      <c r="L146" s="60">
        <f>IF(L143=0,,(L144/L143)*100)</f>
        <v>99.40337120964674</v>
      </c>
      <c r="M146" s="60">
        <f aca="true" t="shared" si="41" ref="M146:W146">IF(M143=0,,(M144/M143)*100)</f>
        <v>81.30621344260152</v>
      </c>
      <c r="N146" s="60">
        <f t="shared" si="41"/>
        <v>97.55592803303938</v>
      </c>
      <c r="O146" s="60">
        <f t="shared" si="41"/>
        <v>0</v>
      </c>
      <c r="P146" s="60">
        <f t="shared" si="41"/>
        <v>0</v>
      </c>
      <c r="Q146" s="26">
        <f t="shared" si="41"/>
        <v>98.16469264016409</v>
      </c>
      <c r="R146" s="60">
        <f t="shared" si="41"/>
        <v>0</v>
      </c>
      <c r="S146" s="60">
        <f t="shared" si="41"/>
        <v>0</v>
      </c>
      <c r="T146" s="60">
        <f t="shared" si="41"/>
        <v>0</v>
      </c>
      <c r="U146" s="60">
        <f t="shared" si="41"/>
        <v>0</v>
      </c>
      <c r="V146" s="26">
        <f t="shared" si="41"/>
        <v>0</v>
      </c>
      <c r="W146" s="26">
        <f t="shared" si="41"/>
        <v>98.16469264016409</v>
      </c>
      <c r="X146" s="26"/>
      <c r="Y146" s="26"/>
      <c r="Z146" s="1"/>
    </row>
    <row r="147" spans="1:26" ht="23.25">
      <c r="A147" s="1"/>
      <c r="B147" s="52"/>
      <c r="C147" s="52"/>
      <c r="D147" s="52"/>
      <c r="E147" s="52"/>
      <c r="F147" s="52"/>
      <c r="G147" s="52"/>
      <c r="H147" s="52"/>
      <c r="I147" s="53"/>
      <c r="J147" s="54"/>
      <c r="K147" s="55"/>
      <c r="L147" s="60"/>
      <c r="M147" s="26"/>
      <c r="N147" s="60"/>
      <c r="O147" s="60"/>
      <c r="P147" s="26"/>
      <c r="Q147" s="26"/>
      <c r="R147" s="26"/>
      <c r="S147" s="60"/>
      <c r="T147" s="60"/>
      <c r="U147" s="60"/>
      <c r="V147" s="26"/>
      <c r="W147" s="26"/>
      <c r="X147" s="26"/>
      <c r="Y147" s="26"/>
      <c r="Z147" s="1"/>
    </row>
    <row r="148" spans="1:26" ht="23.25">
      <c r="A148" s="1"/>
      <c r="B148" s="52"/>
      <c r="C148" s="52"/>
      <c r="D148" s="52"/>
      <c r="E148" s="52"/>
      <c r="F148" s="52"/>
      <c r="G148" s="52" t="s">
        <v>60</v>
      </c>
      <c r="H148" s="52"/>
      <c r="I148" s="53"/>
      <c r="J148" s="54" t="s">
        <v>61</v>
      </c>
      <c r="K148" s="55"/>
      <c r="L148" s="60"/>
      <c r="M148" s="26"/>
      <c r="N148" s="60"/>
      <c r="O148" s="60"/>
      <c r="P148" s="26"/>
      <c r="Q148" s="26"/>
      <c r="R148" s="26"/>
      <c r="S148" s="60"/>
      <c r="T148" s="60"/>
      <c r="U148" s="60"/>
      <c r="V148" s="26"/>
      <c r="W148" s="26"/>
      <c r="X148" s="26"/>
      <c r="Y148" s="26"/>
      <c r="Z148" s="1"/>
    </row>
    <row r="149" spans="1:26" ht="23.25">
      <c r="A149" s="1"/>
      <c r="B149" s="52"/>
      <c r="C149" s="52"/>
      <c r="D149" s="52"/>
      <c r="E149" s="52"/>
      <c r="F149" s="52"/>
      <c r="G149" s="52"/>
      <c r="H149" s="52"/>
      <c r="I149" s="53"/>
      <c r="J149" s="54" t="s">
        <v>62</v>
      </c>
      <c r="K149" s="55"/>
      <c r="L149" s="60"/>
      <c r="M149" s="26"/>
      <c r="N149" s="60"/>
      <c r="O149" s="60"/>
      <c r="P149" s="26"/>
      <c r="Q149" s="26"/>
      <c r="R149" s="26"/>
      <c r="S149" s="60"/>
      <c r="T149" s="60"/>
      <c r="U149" s="60"/>
      <c r="V149" s="26"/>
      <c r="W149" s="26"/>
      <c r="X149" s="26"/>
      <c r="Y149" s="26"/>
      <c r="Z149" s="1"/>
    </row>
    <row r="150" spans="1:26" ht="23.25">
      <c r="A150" s="1"/>
      <c r="B150" s="52"/>
      <c r="C150" s="52"/>
      <c r="D150" s="52"/>
      <c r="E150" s="52"/>
      <c r="F150" s="52"/>
      <c r="G150" s="52"/>
      <c r="H150" s="52"/>
      <c r="I150" s="53"/>
      <c r="J150" s="54" t="s">
        <v>50</v>
      </c>
      <c r="K150" s="55"/>
      <c r="L150" s="60">
        <f>+L158</f>
        <v>6516.043</v>
      </c>
      <c r="M150" s="26">
        <f>+M158</f>
        <v>383.251</v>
      </c>
      <c r="N150" s="60">
        <f>+N158</f>
        <v>2325.939</v>
      </c>
      <c r="O150" s="60">
        <f>+O158</f>
        <v>0</v>
      </c>
      <c r="P150" s="26">
        <f>+P158</f>
        <v>0</v>
      </c>
      <c r="Q150" s="26">
        <f>+L150+M150+N150+O150+P150</f>
        <v>9225.233</v>
      </c>
      <c r="R150" s="26">
        <f aca="true" t="shared" si="42" ref="R150:U152">+R158</f>
        <v>0</v>
      </c>
      <c r="S150" s="60">
        <f t="shared" si="42"/>
        <v>0</v>
      </c>
      <c r="T150" s="60">
        <f t="shared" si="42"/>
        <v>0</v>
      </c>
      <c r="U150" s="60">
        <f t="shared" si="42"/>
        <v>0</v>
      </c>
      <c r="V150" s="26">
        <f>+R150+S150+T150+U150</f>
        <v>0</v>
      </c>
      <c r="W150" s="26">
        <f>+Q150+V150</f>
        <v>9225.233</v>
      </c>
      <c r="X150" s="26">
        <f>IF(Q150=0,,(Q150/W150)*100)</f>
        <v>100</v>
      </c>
      <c r="Y150" s="26">
        <f>IF(V150=0,,(V150/W150)*100)</f>
        <v>0</v>
      </c>
      <c r="Z150" s="1"/>
    </row>
    <row r="151" spans="1:26" ht="23.25">
      <c r="A151" s="1"/>
      <c r="B151" s="52"/>
      <c r="C151" s="52"/>
      <c r="D151" s="52"/>
      <c r="E151" s="52"/>
      <c r="F151" s="52"/>
      <c r="G151" s="52"/>
      <c r="H151" s="52"/>
      <c r="I151" s="53"/>
      <c r="J151" s="54" t="s">
        <v>51</v>
      </c>
      <c r="K151" s="55"/>
      <c r="L151" s="60">
        <f aca="true" t="shared" si="43" ref="L151:P152">+L159</f>
        <v>6245.592</v>
      </c>
      <c r="M151" s="26">
        <f t="shared" si="43"/>
        <v>351.673</v>
      </c>
      <c r="N151" s="60">
        <f t="shared" si="43"/>
        <v>2969.307</v>
      </c>
      <c r="O151" s="60">
        <f t="shared" si="43"/>
        <v>0</v>
      </c>
      <c r="P151" s="26">
        <f t="shared" si="43"/>
        <v>0</v>
      </c>
      <c r="Q151" s="26">
        <f>+L151+M151+N151+O151+P151</f>
        <v>9566.572</v>
      </c>
      <c r="R151" s="26">
        <f t="shared" si="42"/>
        <v>0</v>
      </c>
      <c r="S151" s="60">
        <f t="shared" si="42"/>
        <v>0</v>
      </c>
      <c r="T151" s="60">
        <f t="shared" si="42"/>
        <v>0</v>
      </c>
      <c r="U151" s="60">
        <f t="shared" si="42"/>
        <v>0</v>
      </c>
      <c r="V151" s="26">
        <f>+R151+S151+T151+U151</f>
        <v>0</v>
      </c>
      <c r="W151" s="26">
        <f>+Q151+V151</f>
        <v>9566.572</v>
      </c>
      <c r="X151" s="26">
        <f>IF(Q151=0,,(Q151/W151)*100)</f>
        <v>100</v>
      </c>
      <c r="Y151" s="26">
        <f>IF(V151=0,,(V151/W151)*100)</f>
        <v>0</v>
      </c>
      <c r="Z151" s="1"/>
    </row>
    <row r="152" spans="1:26" ht="23.25">
      <c r="A152" s="1"/>
      <c r="B152" s="52"/>
      <c r="C152" s="52"/>
      <c r="D152" s="52"/>
      <c r="E152" s="52"/>
      <c r="F152" s="52"/>
      <c r="G152" s="52"/>
      <c r="H152" s="52"/>
      <c r="I152" s="53"/>
      <c r="J152" s="54" t="s">
        <v>52</v>
      </c>
      <c r="K152" s="55"/>
      <c r="L152" s="60">
        <f t="shared" si="43"/>
        <v>6208.329</v>
      </c>
      <c r="M152" s="26">
        <f t="shared" si="43"/>
        <v>285.932</v>
      </c>
      <c r="N152" s="60">
        <f t="shared" si="43"/>
        <v>2896.735</v>
      </c>
      <c r="O152" s="60">
        <f t="shared" si="43"/>
        <v>0</v>
      </c>
      <c r="P152" s="26">
        <f t="shared" si="43"/>
        <v>0</v>
      </c>
      <c r="Q152" s="26">
        <f>+L152+M152+N152+O152+P152</f>
        <v>9390.996</v>
      </c>
      <c r="R152" s="26">
        <f t="shared" si="42"/>
        <v>0</v>
      </c>
      <c r="S152" s="60">
        <f t="shared" si="42"/>
        <v>0</v>
      </c>
      <c r="T152" s="60">
        <f t="shared" si="42"/>
        <v>0</v>
      </c>
      <c r="U152" s="60">
        <f t="shared" si="42"/>
        <v>0</v>
      </c>
      <c r="V152" s="26">
        <f>+R152+S152+T152+U152</f>
        <v>0</v>
      </c>
      <c r="W152" s="26">
        <f>+Q152+V152</f>
        <v>9390.996</v>
      </c>
      <c r="X152" s="26">
        <f>IF(Q152=0,,(Q152/W152)*100)</f>
        <v>100</v>
      </c>
      <c r="Y152" s="26">
        <f>IF(V152=0,,(V152/W152)*100)</f>
        <v>0</v>
      </c>
      <c r="Z152" s="1"/>
    </row>
    <row r="153" spans="1:26" ht="23.25">
      <c r="A153" s="1"/>
      <c r="B153" s="52"/>
      <c r="C153" s="52"/>
      <c r="D153" s="52"/>
      <c r="E153" s="52"/>
      <c r="F153" s="52"/>
      <c r="G153" s="52"/>
      <c r="H153" s="52"/>
      <c r="I153" s="53"/>
      <c r="J153" s="54" t="s">
        <v>53</v>
      </c>
      <c r="K153" s="55"/>
      <c r="L153" s="60">
        <f aca="true" t="shared" si="44" ref="L153:W153">IF(L150=0,,(L152/L150)*100)</f>
        <v>95.27759408585855</v>
      </c>
      <c r="M153" s="26">
        <f t="shared" si="44"/>
        <v>74.60698080370307</v>
      </c>
      <c r="N153" s="60">
        <f t="shared" si="44"/>
        <v>124.54045441432473</v>
      </c>
      <c r="O153" s="60">
        <f t="shared" si="44"/>
        <v>0</v>
      </c>
      <c r="P153" s="26">
        <f t="shared" si="44"/>
        <v>0</v>
      </c>
      <c r="Q153" s="26">
        <f t="shared" si="44"/>
        <v>101.79684350519926</v>
      </c>
      <c r="R153" s="26">
        <f t="shared" si="44"/>
        <v>0</v>
      </c>
      <c r="S153" s="60">
        <f t="shared" si="44"/>
        <v>0</v>
      </c>
      <c r="T153" s="60">
        <f t="shared" si="44"/>
        <v>0</v>
      </c>
      <c r="U153" s="60">
        <f t="shared" si="44"/>
        <v>0</v>
      </c>
      <c r="V153" s="26">
        <f t="shared" si="44"/>
        <v>0</v>
      </c>
      <c r="W153" s="26">
        <f t="shared" si="44"/>
        <v>101.79684350519926</v>
      </c>
      <c r="X153" s="26"/>
      <c r="Y153" s="26"/>
      <c r="Z153" s="1"/>
    </row>
    <row r="154" spans="1:26" ht="23.25">
      <c r="A154" s="1"/>
      <c r="B154" s="52"/>
      <c r="C154" s="52"/>
      <c r="D154" s="52"/>
      <c r="E154" s="52"/>
      <c r="F154" s="52"/>
      <c r="G154" s="52"/>
      <c r="H154" s="52"/>
      <c r="I154" s="53"/>
      <c r="J154" s="54" t="s">
        <v>54</v>
      </c>
      <c r="K154" s="55"/>
      <c r="L154" s="60">
        <f>IF(L151=0,,(L152/L151)*100)</f>
        <v>99.40337120964674</v>
      </c>
      <c r="M154" s="26">
        <f aca="true" t="shared" si="45" ref="M154:W154">IF(M151=0,,(M152/M151)*100)</f>
        <v>81.30621344260152</v>
      </c>
      <c r="N154" s="60">
        <f t="shared" si="45"/>
        <v>97.55592803303938</v>
      </c>
      <c r="O154" s="60">
        <f t="shared" si="45"/>
        <v>0</v>
      </c>
      <c r="P154" s="26">
        <f t="shared" si="45"/>
        <v>0</v>
      </c>
      <c r="Q154" s="26">
        <f t="shared" si="45"/>
        <v>98.16469264016409</v>
      </c>
      <c r="R154" s="26">
        <f t="shared" si="45"/>
        <v>0</v>
      </c>
      <c r="S154" s="60">
        <f t="shared" si="45"/>
        <v>0</v>
      </c>
      <c r="T154" s="60">
        <f t="shared" si="45"/>
        <v>0</v>
      </c>
      <c r="U154" s="60">
        <f t="shared" si="45"/>
        <v>0</v>
      </c>
      <c r="V154" s="26">
        <f t="shared" si="45"/>
        <v>0</v>
      </c>
      <c r="W154" s="26">
        <f t="shared" si="45"/>
        <v>98.16469264016409</v>
      </c>
      <c r="X154" s="26"/>
      <c r="Y154" s="26"/>
      <c r="Z154" s="1"/>
    </row>
    <row r="155" spans="1:26" ht="23.25">
      <c r="A155" s="1"/>
      <c r="B155" s="52"/>
      <c r="C155" s="52"/>
      <c r="D155" s="52"/>
      <c r="E155" s="52"/>
      <c r="F155" s="52"/>
      <c r="G155" s="52"/>
      <c r="H155" s="52"/>
      <c r="I155" s="53"/>
      <c r="J155" s="54"/>
      <c r="K155" s="55"/>
      <c r="L155" s="60"/>
      <c r="M155" s="26"/>
      <c r="N155" s="60"/>
      <c r="O155" s="60"/>
      <c r="P155" s="26"/>
      <c r="Q155" s="26"/>
      <c r="R155" s="26"/>
      <c r="S155" s="60"/>
      <c r="T155" s="60"/>
      <c r="U155" s="60"/>
      <c r="V155" s="26"/>
      <c r="W155" s="26"/>
      <c r="X155" s="26"/>
      <c r="Y155" s="26"/>
      <c r="Z155" s="1"/>
    </row>
    <row r="156" spans="1:26" ht="23.25">
      <c r="A156" s="1"/>
      <c r="B156" s="52"/>
      <c r="C156" s="52"/>
      <c r="D156" s="52"/>
      <c r="E156" s="52"/>
      <c r="F156" s="52"/>
      <c r="G156" s="52"/>
      <c r="H156" s="52" t="s">
        <v>87</v>
      </c>
      <c r="I156" s="53"/>
      <c r="J156" s="54" t="s">
        <v>88</v>
      </c>
      <c r="K156" s="55"/>
      <c r="L156" s="60"/>
      <c r="M156" s="26"/>
      <c r="N156" s="60"/>
      <c r="O156" s="60"/>
      <c r="P156" s="26"/>
      <c r="Q156" s="26"/>
      <c r="R156" s="26"/>
      <c r="S156" s="60"/>
      <c r="T156" s="60"/>
      <c r="U156" s="60"/>
      <c r="V156" s="26"/>
      <c r="W156" s="26"/>
      <c r="X156" s="26"/>
      <c r="Y156" s="26"/>
      <c r="Z156" s="1"/>
    </row>
    <row r="157" spans="1:26" ht="23.25">
      <c r="A157" s="1"/>
      <c r="B157" s="52"/>
      <c r="C157" s="52"/>
      <c r="D157" s="52"/>
      <c r="E157" s="52"/>
      <c r="F157" s="52"/>
      <c r="G157" s="52"/>
      <c r="H157" s="52"/>
      <c r="I157" s="53"/>
      <c r="J157" s="54" t="s">
        <v>89</v>
      </c>
      <c r="K157" s="55"/>
      <c r="L157" s="60"/>
      <c r="M157" s="26"/>
      <c r="N157" s="60"/>
      <c r="O157" s="60"/>
      <c r="P157" s="26"/>
      <c r="Q157" s="26"/>
      <c r="R157" s="26"/>
      <c r="S157" s="60"/>
      <c r="T157" s="60"/>
      <c r="U157" s="60"/>
      <c r="V157" s="26"/>
      <c r="W157" s="26"/>
      <c r="X157" s="26"/>
      <c r="Y157" s="26"/>
      <c r="Z157" s="1"/>
    </row>
    <row r="158" spans="1:26" ht="23.25">
      <c r="A158" s="1"/>
      <c r="B158" s="61"/>
      <c r="C158" s="62"/>
      <c r="D158" s="62"/>
      <c r="E158" s="62"/>
      <c r="F158" s="62"/>
      <c r="G158" s="62"/>
      <c r="H158" s="62"/>
      <c r="I158" s="54"/>
      <c r="J158" s="54" t="s">
        <v>50</v>
      </c>
      <c r="K158" s="55"/>
      <c r="L158" s="24">
        <v>6516.043</v>
      </c>
      <c r="M158" s="24">
        <v>383.251</v>
      </c>
      <c r="N158" s="24">
        <v>2325.939</v>
      </c>
      <c r="O158" s="24"/>
      <c r="P158" s="24"/>
      <c r="Q158" s="24">
        <f>+L158+M158+N158+O158+P158</f>
        <v>9225.233</v>
      </c>
      <c r="R158" s="24"/>
      <c r="S158" s="24"/>
      <c r="T158" s="24"/>
      <c r="U158" s="24"/>
      <c r="V158" s="24">
        <f>+R158+S158+T158+U158</f>
        <v>0</v>
      </c>
      <c r="W158" s="24">
        <f>+Q158+V158</f>
        <v>9225.233</v>
      </c>
      <c r="X158" s="24">
        <f>IF(Q158=0,,(Q158/W158)*100)</f>
        <v>100</v>
      </c>
      <c r="Y158" s="24">
        <f>IF(V158=0,,(V158/W158)*100)</f>
        <v>0</v>
      </c>
      <c r="Z158" s="1"/>
    </row>
    <row r="159" spans="1:26" ht="23.25">
      <c r="A159" s="1"/>
      <c r="B159" s="52"/>
      <c r="C159" s="52"/>
      <c r="D159" s="52"/>
      <c r="E159" s="52"/>
      <c r="F159" s="52"/>
      <c r="G159" s="52"/>
      <c r="H159" s="52"/>
      <c r="I159" s="53"/>
      <c r="J159" s="54" t="s">
        <v>51</v>
      </c>
      <c r="K159" s="55"/>
      <c r="L159" s="60">
        <v>6245.592</v>
      </c>
      <c r="M159" s="26">
        <v>351.673</v>
      </c>
      <c r="N159" s="60">
        <v>2969.307</v>
      </c>
      <c r="O159" s="60"/>
      <c r="P159" s="26"/>
      <c r="Q159" s="26">
        <f>+L159+M159+N159+O159+P159</f>
        <v>9566.572</v>
      </c>
      <c r="R159" s="26"/>
      <c r="S159" s="60"/>
      <c r="T159" s="60"/>
      <c r="U159" s="60"/>
      <c r="V159" s="26">
        <f>+R159+S159+T159+U159</f>
        <v>0</v>
      </c>
      <c r="W159" s="26">
        <f>+Q159+V159</f>
        <v>9566.572</v>
      </c>
      <c r="X159" s="26">
        <f>IF(Q159=0,,(Q159/W159)*100)</f>
        <v>100</v>
      </c>
      <c r="Y159" s="26">
        <f>IF(V159=0,,(V159/W159)*100)</f>
        <v>0</v>
      </c>
      <c r="Z159" s="1"/>
    </row>
    <row r="160" spans="1:26" ht="23.25">
      <c r="A160" s="1"/>
      <c r="B160" s="52"/>
      <c r="C160" s="52"/>
      <c r="D160" s="52"/>
      <c r="E160" s="52"/>
      <c r="F160" s="52"/>
      <c r="G160" s="52"/>
      <c r="H160" s="52"/>
      <c r="I160" s="53"/>
      <c r="J160" s="54" t="s">
        <v>52</v>
      </c>
      <c r="K160" s="55"/>
      <c r="L160" s="60">
        <v>6208.329</v>
      </c>
      <c r="M160" s="26">
        <v>285.932</v>
      </c>
      <c r="N160" s="60">
        <v>2896.735</v>
      </c>
      <c r="O160" s="60"/>
      <c r="P160" s="26"/>
      <c r="Q160" s="26">
        <f>+L160+M160+N160+O160+P160</f>
        <v>9390.996</v>
      </c>
      <c r="R160" s="26"/>
      <c r="S160" s="60"/>
      <c r="T160" s="60"/>
      <c r="U160" s="60"/>
      <c r="V160" s="26">
        <f>+R160+S160+T160+U160</f>
        <v>0</v>
      </c>
      <c r="W160" s="26">
        <f>+Q160+V160</f>
        <v>9390.996</v>
      </c>
      <c r="X160" s="26">
        <f>IF(Q160=0,,(Q160/W160)*100)</f>
        <v>100</v>
      </c>
      <c r="Y160" s="26">
        <f>IF(V160=0,,(V160/W160)*100)</f>
        <v>0</v>
      </c>
      <c r="Z160" s="1"/>
    </row>
    <row r="161" spans="1:26" ht="23.25">
      <c r="A161" s="1"/>
      <c r="B161" s="52"/>
      <c r="C161" s="52"/>
      <c r="D161" s="52"/>
      <c r="E161" s="52"/>
      <c r="F161" s="52"/>
      <c r="G161" s="52"/>
      <c r="H161" s="52"/>
      <c r="I161" s="53"/>
      <c r="J161" s="54" t="s">
        <v>53</v>
      </c>
      <c r="K161" s="55"/>
      <c r="L161" s="60">
        <f aca="true" t="shared" si="46" ref="L161:W161">IF(L158=0,,(L160/L158)*100)</f>
        <v>95.27759408585855</v>
      </c>
      <c r="M161" s="26">
        <f t="shared" si="46"/>
        <v>74.60698080370307</v>
      </c>
      <c r="N161" s="60">
        <f t="shared" si="46"/>
        <v>124.54045441432473</v>
      </c>
      <c r="O161" s="60">
        <f t="shared" si="46"/>
        <v>0</v>
      </c>
      <c r="P161" s="26">
        <f t="shared" si="46"/>
        <v>0</v>
      </c>
      <c r="Q161" s="26">
        <f t="shared" si="46"/>
        <v>101.79684350519926</v>
      </c>
      <c r="R161" s="26">
        <f t="shared" si="46"/>
        <v>0</v>
      </c>
      <c r="S161" s="60">
        <f t="shared" si="46"/>
        <v>0</v>
      </c>
      <c r="T161" s="60">
        <f t="shared" si="46"/>
        <v>0</v>
      </c>
      <c r="U161" s="60">
        <f t="shared" si="46"/>
        <v>0</v>
      </c>
      <c r="V161" s="26">
        <f t="shared" si="46"/>
        <v>0</v>
      </c>
      <c r="W161" s="26">
        <f t="shared" si="46"/>
        <v>101.79684350519926</v>
      </c>
      <c r="X161" s="26"/>
      <c r="Y161" s="26"/>
      <c r="Z161" s="1"/>
    </row>
    <row r="162" spans="1:26" ht="23.25">
      <c r="A162" s="1"/>
      <c r="B162" s="52"/>
      <c r="C162" s="52"/>
      <c r="D162" s="52"/>
      <c r="E162" s="52"/>
      <c r="F162" s="52"/>
      <c r="G162" s="52"/>
      <c r="H162" s="52"/>
      <c r="I162" s="53"/>
      <c r="J162" s="54" t="s">
        <v>54</v>
      </c>
      <c r="K162" s="55"/>
      <c r="L162" s="60">
        <f>IF(L159=0,,(L160/L159)*100)</f>
        <v>99.40337120964674</v>
      </c>
      <c r="M162" s="26">
        <f aca="true" t="shared" si="47" ref="M162:W162">IF(M159=0,,(M160/M159)*100)</f>
        <v>81.30621344260152</v>
      </c>
      <c r="N162" s="60">
        <f t="shared" si="47"/>
        <v>97.55592803303938</v>
      </c>
      <c r="O162" s="60">
        <f t="shared" si="47"/>
        <v>0</v>
      </c>
      <c r="P162" s="26">
        <f t="shared" si="47"/>
        <v>0</v>
      </c>
      <c r="Q162" s="26">
        <f t="shared" si="47"/>
        <v>98.16469264016409</v>
      </c>
      <c r="R162" s="26">
        <f t="shared" si="47"/>
        <v>0</v>
      </c>
      <c r="S162" s="60">
        <f t="shared" si="47"/>
        <v>0</v>
      </c>
      <c r="T162" s="60">
        <f t="shared" si="47"/>
        <v>0</v>
      </c>
      <c r="U162" s="60">
        <f t="shared" si="47"/>
        <v>0</v>
      </c>
      <c r="V162" s="26">
        <f t="shared" si="47"/>
        <v>0</v>
      </c>
      <c r="W162" s="26">
        <f t="shared" si="47"/>
        <v>98.16469264016409</v>
      </c>
      <c r="X162" s="26"/>
      <c r="Y162" s="26"/>
      <c r="Z162" s="1"/>
    </row>
    <row r="163" spans="1:26" ht="23.25">
      <c r="A163" s="1"/>
      <c r="B163" s="52"/>
      <c r="C163" s="52"/>
      <c r="D163" s="52"/>
      <c r="E163" s="52"/>
      <c r="F163" s="52"/>
      <c r="G163" s="52"/>
      <c r="H163" s="52"/>
      <c r="I163" s="53"/>
      <c r="J163" s="54"/>
      <c r="K163" s="55"/>
      <c r="L163" s="60"/>
      <c r="M163" s="26"/>
      <c r="N163" s="60"/>
      <c r="O163" s="60"/>
      <c r="P163" s="26"/>
      <c r="Q163" s="26"/>
      <c r="R163" s="26"/>
      <c r="S163" s="60"/>
      <c r="T163" s="60"/>
      <c r="U163" s="60"/>
      <c r="V163" s="26"/>
      <c r="W163" s="26"/>
      <c r="X163" s="26"/>
      <c r="Y163" s="26"/>
      <c r="Z163" s="1"/>
    </row>
    <row r="164" spans="1:26" ht="23.25">
      <c r="A164" s="1"/>
      <c r="B164" s="52"/>
      <c r="C164" s="52"/>
      <c r="D164" s="52"/>
      <c r="E164" s="52"/>
      <c r="F164" s="52" t="s">
        <v>90</v>
      </c>
      <c r="G164" s="52"/>
      <c r="H164" s="52"/>
      <c r="I164" s="53"/>
      <c r="J164" s="54" t="s">
        <v>91</v>
      </c>
      <c r="K164" s="55"/>
      <c r="L164" s="60"/>
      <c r="M164" s="26"/>
      <c r="N164" s="60"/>
      <c r="O164" s="60"/>
      <c r="P164" s="26"/>
      <c r="Q164" s="26"/>
      <c r="R164" s="26"/>
      <c r="S164" s="60"/>
      <c r="T164" s="60"/>
      <c r="U164" s="60"/>
      <c r="V164" s="26"/>
      <c r="W164" s="26"/>
      <c r="X164" s="26"/>
      <c r="Y164" s="26"/>
      <c r="Z164" s="1"/>
    </row>
    <row r="165" spans="1:26" ht="23.25">
      <c r="A165" s="1"/>
      <c r="B165" s="52"/>
      <c r="C165" s="52"/>
      <c r="D165" s="52"/>
      <c r="E165" s="52"/>
      <c r="F165" s="52"/>
      <c r="G165" s="52"/>
      <c r="H165" s="52"/>
      <c r="I165" s="53"/>
      <c r="J165" s="54" t="s">
        <v>92</v>
      </c>
      <c r="K165" s="55"/>
      <c r="L165" s="60"/>
      <c r="M165" s="26"/>
      <c r="N165" s="60"/>
      <c r="O165" s="60"/>
      <c r="P165" s="26"/>
      <c r="Q165" s="26"/>
      <c r="R165" s="26"/>
      <c r="S165" s="60"/>
      <c r="T165" s="60"/>
      <c r="U165" s="60"/>
      <c r="V165" s="26"/>
      <c r="W165" s="26"/>
      <c r="X165" s="26"/>
      <c r="Y165" s="26"/>
      <c r="Z165" s="1"/>
    </row>
    <row r="166" spans="1:26" ht="23.25">
      <c r="A166" s="1"/>
      <c r="B166" s="52"/>
      <c r="C166" s="52"/>
      <c r="D166" s="52"/>
      <c r="E166" s="52"/>
      <c r="F166" s="52"/>
      <c r="G166" s="52"/>
      <c r="H166" s="52"/>
      <c r="I166" s="53"/>
      <c r="J166" s="54" t="s">
        <v>50</v>
      </c>
      <c r="K166" s="55"/>
      <c r="L166" s="60">
        <f>+L174</f>
        <v>17892.156</v>
      </c>
      <c r="M166" s="26">
        <f>+M174</f>
        <v>229.406</v>
      </c>
      <c r="N166" s="60">
        <f>+N174</f>
        <v>59537.052</v>
      </c>
      <c r="O166" s="60">
        <f>+O174</f>
        <v>0</v>
      </c>
      <c r="P166" s="26">
        <f>+P174</f>
        <v>0</v>
      </c>
      <c r="Q166" s="26">
        <f>+L166+M166+N166+O166+P166</f>
        <v>77658.614</v>
      </c>
      <c r="R166" s="26">
        <f aca="true" t="shared" si="48" ref="R166:U168">+R174</f>
        <v>0</v>
      </c>
      <c r="S166" s="60">
        <f t="shared" si="48"/>
        <v>0</v>
      </c>
      <c r="T166" s="60">
        <f t="shared" si="48"/>
        <v>0</v>
      </c>
      <c r="U166" s="60">
        <f t="shared" si="48"/>
        <v>0</v>
      </c>
      <c r="V166" s="26">
        <f>+R166+S166+T166+U166</f>
        <v>0</v>
      </c>
      <c r="W166" s="26">
        <f>+Q166+V166</f>
        <v>77658.614</v>
      </c>
      <c r="X166" s="26">
        <f>IF(Q166=0,,(Q166/W166)*100)</f>
        <v>100</v>
      </c>
      <c r="Y166" s="26">
        <f>IF(V166=0,,(V166/W166)*100)</f>
        <v>0</v>
      </c>
      <c r="Z166" s="1"/>
    </row>
    <row r="167" spans="1:26" ht="23.25">
      <c r="A167" s="1"/>
      <c r="B167" s="61"/>
      <c r="C167" s="62"/>
      <c r="D167" s="62"/>
      <c r="E167" s="62"/>
      <c r="F167" s="62"/>
      <c r="G167" s="62"/>
      <c r="H167" s="62"/>
      <c r="I167" s="54"/>
      <c r="J167" s="54" t="s">
        <v>51</v>
      </c>
      <c r="K167" s="55"/>
      <c r="L167" s="24">
        <f aca="true" t="shared" si="49" ref="L167:P168">+L175</f>
        <v>17483.038</v>
      </c>
      <c r="M167" s="24">
        <f t="shared" si="49"/>
        <v>150.525</v>
      </c>
      <c r="N167" s="24">
        <f t="shared" si="49"/>
        <v>6476.684</v>
      </c>
      <c r="O167" s="24">
        <f t="shared" si="49"/>
        <v>0</v>
      </c>
      <c r="P167" s="24">
        <f t="shared" si="49"/>
        <v>0</v>
      </c>
      <c r="Q167" s="24">
        <f>+L167+M167+N167+O167+P167</f>
        <v>24110.247000000003</v>
      </c>
      <c r="R167" s="24">
        <f t="shared" si="48"/>
        <v>0</v>
      </c>
      <c r="S167" s="24">
        <f t="shared" si="48"/>
        <v>0</v>
      </c>
      <c r="T167" s="24">
        <f t="shared" si="48"/>
        <v>0</v>
      </c>
      <c r="U167" s="24">
        <f t="shared" si="48"/>
        <v>0</v>
      </c>
      <c r="V167" s="24">
        <f>+R167+S167+T167+U167</f>
        <v>0</v>
      </c>
      <c r="W167" s="24">
        <f>+Q167+V167</f>
        <v>24110.247000000003</v>
      </c>
      <c r="X167" s="24">
        <f>IF(Q167=0,,(Q167/W167)*100)</f>
        <v>100</v>
      </c>
      <c r="Y167" s="24">
        <f>IF(V167=0,,(V167/W167)*100)</f>
        <v>0</v>
      </c>
      <c r="Z167" s="1"/>
    </row>
    <row r="168" spans="1:26" ht="23.25">
      <c r="A168" s="1"/>
      <c r="B168" s="52"/>
      <c r="C168" s="52"/>
      <c r="D168" s="52"/>
      <c r="E168" s="52"/>
      <c r="F168" s="52"/>
      <c r="G168" s="52"/>
      <c r="H168" s="52"/>
      <c r="I168" s="53"/>
      <c r="J168" s="54" t="s">
        <v>52</v>
      </c>
      <c r="K168" s="55"/>
      <c r="L168" s="60">
        <f t="shared" si="49"/>
        <v>17313.052</v>
      </c>
      <c r="M168" s="26">
        <f t="shared" si="49"/>
        <v>109.934</v>
      </c>
      <c r="N168" s="60">
        <f t="shared" si="49"/>
        <v>6351.209</v>
      </c>
      <c r="O168" s="60">
        <f t="shared" si="49"/>
        <v>0</v>
      </c>
      <c r="P168" s="26">
        <f t="shared" si="49"/>
        <v>0</v>
      </c>
      <c r="Q168" s="26">
        <f>+L168+M168+N168+O168+P168</f>
        <v>23774.195</v>
      </c>
      <c r="R168" s="26">
        <f t="shared" si="48"/>
        <v>0</v>
      </c>
      <c r="S168" s="60">
        <f t="shared" si="48"/>
        <v>0</v>
      </c>
      <c r="T168" s="60">
        <f t="shared" si="48"/>
        <v>0</v>
      </c>
      <c r="U168" s="60">
        <f t="shared" si="48"/>
        <v>0</v>
      </c>
      <c r="V168" s="26">
        <f>+R168+S168+T168+U168</f>
        <v>0</v>
      </c>
      <c r="W168" s="26">
        <f>+Q168+V168</f>
        <v>23774.195</v>
      </c>
      <c r="X168" s="26">
        <f>IF(Q168=0,,(Q168/W168)*100)</f>
        <v>100</v>
      </c>
      <c r="Y168" s="26">
        <f>IF(V168=0,,(V168/W168)*100)</f>
        <v>0</v>
      </c>
      <c r="Z168" s="1"/>
    </row>
    <row r="169" spans="1:26" ht="23.25">
      <c r="A169" s="1"/>
      <c r="B169" s="52"/>
      <c r="C169" s="52"/>
      <c r="D169" s="52"/>
      <c r="E169" s="52"/>
      <c r="F169" s="52"/>
      <c r="G169" s="52"/>
      <c r="H169" s="52"/>
      <c r="I169" s="53"/>
      <c r="J169" s="54" t="s">
        <v>53</v>
      </c>
      <c r="K169" s="55"/>
      <c r="L169" s="60">
        <f aca="true" t="shared" si="50" ref="L169:W169">IF(L166=0,,(L168/L166)*100)</f>
        <v>96.76336378913754</v>
      </c>
      <c r="M169" s="26">
        <f t="shared" si="50"/>
        <v>47.92115289050853</v>
      </c>
      <c r="N169" s="60">
        <f t="shared" si="50"/>
        <v>10.667657847755041</v>
      </c>
      <c r="O169" s="60">
        <f t="shared" si="50"/>
        <v>0</v>
      </c>
      <c r="P169" s="26">
        <f t="shared" si="50"/>
        <v>0</v>
      </c>
      <c r="Q169" s="26">
        <f t="shared" si="50"/>
        <v>30.61372560679489</v>
      </c>
      <c r="R169" s="26">
        <f t="shared" si="50"/>
        <v>0</v>
      </c>
      <c r="S169" s="60">
        <f t="shared" si="50"/>
        <v>0</v>
      </c>
      <c r="T169" s="60">
        <f t="shared" si="50"/>
        <v>0</v>
      </c>
      <c r="U169" s="60">
        <f t="shared" si="50"/>
        <v>0</v>
      </c>
      <c r="V169" s="26">
        <f t="shared" si="50"/>
        <v>0</v>
      </c>
      <c r="W169" s="26">
        <f t="shared" si="50"/>
        <v>30.61372560679489</v>
      </c>
      <c r="X169" s="26"/>
      <c r="Y169" s="26"/>
      <c r="Z169" s="1"/>
    </row>
    <row r="170" spans="1:26" ht="23.25">
      <c r="A170" s="1"/>
      <c r="B170" s="52"/>
      <c r="C170" s="52"/>
      <c r="D170" s="52"/>
      <c r="E170" s="52"/>
      <c r="F170" s="52"/>
      <c r="G170" s="52"/>
      <c r="H170" s="52"/>
      <c r="I170" s="53"/>
      <c r="J170" s="54" t="s">
        <v>54</v>
      </c>
      <c r="K170" s="55"/>
      <c r="L170" s="60">
        <f>IF(L167=0,,(L168/L167)*100)</f>
        <v>99.02770902860246</v>
      </c>
      <c r="M170" s="26">
        <f aca="true" t="shared" si="51" ref="M170:W170">IF(M167=0,,(M168/M167)*100)</f>
        <v>73.03371532967945</v>
      </c>
      <c r="N170" s="60">
        <f t="shared" si="51"/>
        <v>98.06266601859839</v>
      </c>
      <c r="O170" s="60">
        <f t="shared" si="51"/>
        <v>0</v>
      </c>
      <c r="P170" s="26">
        <f t="shared" si="51"/>
        <v>0</v>
      </c>
      <c r="Q170" s="26">
        <f t="shared" si="51"/>
        <v>98.60618599220487</v>
      </c>
      <c r="R170" s="26">
        <f t="shared" si="51"/>
        <v>0</v>
      </c>
      <c r="S170" s="60">
        <f t="shared" si="51"/>
        <v>0</v>
      </c>
      <c r="T170" s="60">
        <f t="shared" si="51"/>
        <v>0</v>
      </c>
      <c r="U170" s="60">
        <f t="shared" si="51"/>
        <v>0</v>
      </c>
      <c r="V170" s="26">
        <f t="shared" si="51"/>
        <v>0</v>
      </c>
      <c r="W170" s="26">
        <f t="shared" si="51"/>
        <v>98.60618599220487</v>
      </c>
      <c r="X170" s="26"/>
      <c r="Y170" s="26"/>
      <c r="Z170" s="1"/>
    </row>
    <row r="171" spans="1:26" ht="23.25">
      <c r="A171" s="1"/>
      <c r="B171" s="52"/>
      <c r="C171" s="52"/>
      <c r="D171" s="52"/>
      <c r="E171" s="52"/>
      <c r="F171" s="52"/>
      <c r="G171" s="52"/>
      <c r="H171" s="52"/>
      <c r="I171" s="53"/>
      <c r="J171" s="54"/>
      <c r="K171" s="55"/>
      <c r="L171" s="60"/>
      <c r="M171" s="26"/>
      <c r="N171" s="60"/>
      <c r="O171" s="60"/>
      <c r="P171" s="26"/>
      <c r="Q171" s="26"/>
      <c r="R171" s="26"/>
      <c r="S171" s="60"/>
      <c r="T171" s="60"/>
      <c r="U171" s="60"/>
      <c r="V171" s="26"/>
      <c r="W171" s="26"/>
      <c r="X171" s="26"/>
      <c r="Y171" s="26"/>
      <c r="Z171" s="1"/>
    </row>
    <row r="172" spans="1:26" ht="23.25">
      <c r="A172" s="1"/>
      <c r="B172" s="61"/>
      <c r="C172" s="61"/>
      <c r="D172" s="61"/>
      <c r="E172" s="61"/>
      <c r="F172" s="61"/>
      <c r="G172" s="61" t="s">
        <v>60</v>
      </c>
      <c r="H172" s="61"/>
      <c r="I172" s="53"/>
      <c r="J172" s="54" t="s">
        <v>61</v>
      </c>
      <c r="K172" s="55"/>
      <c r="L172" s="60"/>
      <c r="M172" s="26"/>
      <c r="N172" s="60"/>
      <c r="O172" s="60"/>
      <c r="P172" s="26"/>
      <c r="Q172" s="26"/>
      <c r="R172" s="26"/>
      <c r="S172" s="60"/>
      <c r="T172" s="60"/>
      <c r="U172" s="60"/>
      <c r="V172" s="26"/>
      <c r="W172" s="26"/>
      <c r="X172" s="26"/>
      <c r="Y172" s="26"/>
      <c r="Z172" s="1"/>
    </row>
    <row r="173" spans="1:26" ht="23.25">
      <c r="A173" s="1"/>
      <c r="B173" s="61"/>
      <c r="C173" s="62"/>
      <c r="D173" s="62"/>
      <c r="E173" s="62"/>
      <c r="F173" s="62"/>
      <c r="G173" s="62"/>
      <c r="H173" s="62"/>
      <c r="I173" s="54"/>
      <c r="J173" s="54" t="s">
        <v>62</v>
      </c>
      <c r="K173" s="55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1"/>
    </row>
    <row r="174" spans="1:26" ht="23.25">
      <c r="A174" s="1"/>
      <c r="B174" s="61"/>
      <c r="C174" s="61"/>
      <c r="D174" s="61"/>
      <c r="E174" s="61"/>
      <c r="F174" s="61"/>
      <c r="G174" s="61"/>
      <c r="H174" s="61"/>
      <c r="I174" s="53"/>
      <c r="J174" s="54" t="s">
        <v>50</v>
      </c>
      <c r="K174" s="55"/>
      <c r="L174" s="60">
        <f>+L190</f>
        <v>17892.156</v>
      </c>
      <c r="M174" s="26">
        <f>+M190</f>
        <v>229.406</v>
      </c>
      <c r="N174" s="60">
        <f>+N190</f>
        <v>59537.052</v>
      </c>
      <c r="O174" s="60">
        <f>+O190</f>
        <v>0</v>
      </c>
      <c r="P174" s="26">
        <f>+P190</f>
        <v>0</v>
      </c>
      <c r="Q174" s="26">
        <f>+L174+M174+N174+O174+P174</f>
        <v>77658.614</v>
      </c>
      <c r="R174" s="26">
        <f aca="true" t="shared" si="52" ref="R174:U176">+R190</f>
        <v>0</v>
      </c>
      <c r="S174" s="60">
        <f t="shared" si="52"/>
        <v>0</v>
      </c>
      <c r="T174" s="60">
        <f t="shared" si="52"/>
        <v>0</v>
      </c>
      <c r="U174" s="60">
        <f t="shared" si="52"/>
        <v>0</v>
      </c>
      <c r="V174" s="26">
        <f>+R174+S174+T174+U174</f>
        <v>0</v>
      </c>
      <c r="W174" s="26">
        <f>+Q174+V174</f>
        <v>77658.614</v>
      </c>
      <c r="X174" s="26">
        <f>IF(Q174=0,,(Q174/W174)*100)</f>
        <v>100</v>
      </c>
      <c r="Y174" s="26">
        <f>IF(V174=0,,(V174/W174)*100)</f>
        <v>0</v>
      </c>
      <c r="Z174" s="1"/>
    </row>
    <row r="175" spans="1:26" ht="23.25">
      <c r="A175" s="1"/>
      <c r="B175" s="61"/>
      <c r="C175" s="61"/>
      <c r="D175" s="61"/>
      <c r="E175" s="61"/>
      <c r="F175" s="61"/>
      <c r="G175" s="61"/>
      <c r="H175" s="61"/>
      <c r="I175" s="53"/>
      <c r="J175" s="54" t="s">
        <v>51</v>
      </c>
      <c r="K175" s="55"/>
      <c r="L175" s="60">
        <f aca="true" t="shared" si="53" ref="L175:P176">+L191</f>
        <v>17483.038</v>
      </c>
      <c r="M175" s="26">
        <f t="shared" si="53"/>
        <v>150.525</v>
      </c>
      <c r="N175" s="60">
        <f t="shared" si="53"/>
        <v>6476.684</v>
      </c>
      <c r="O175" s="60">
        <f t="shared" si="53"/>
        <v>0</v>
      </c>
      <c r="P175" s="26">
        <f t="shared" si="53"/>
        <v>0</v>
      </c>
      <c r="Q175" s="26">
        <f>+L175+M175+N175+O175+P175</f>
        <v>24110.247000000003</v>
      </c>
      <c r="R175" s="26">
        <f t="shared" si="52"/>
        <v>0</v>
      </c>
      <c r="S175" s="60">
        <f t="shared" si="52"/>
        <v>0</v>
      </c>
      <c r="T175" s="60">
        <f t="shared" si="52"/>
        <v>0</v>
      </c>
      <c r="U175" s="60">
        <f t="shared" si="52"/>
        <v>0</v>
      </c>
      <c r="V175" s="26">
        <f>+R175+S175+T175+U175</f>
        <v>0</v>
      </c>
      <c r="W175" s="26">
        <f>+Q175+V175</f>
        <v>24110.247000000003</v>
      </c>
      <c r="X175" s="26">
        <f>IF(Q175=0,,(Q175/W175)*100)</f>
        <v>100</v>
      </c>
      <c r="Y175" s="26">
        <f>IF(V175=0,,(V175/W175)*100)</f>
        <v>0</v>
      </c>
      <c r="Z175" s="1"/>
    </row>
    <row r="176" spans="1:26" ht="23.25">
      <c r="A176" s="1"/>
      <c r="B176" s="61"/>
      <c r="C176" s="61"/>
      <c r="D176" s="61"/>
      <c r="E176" s="61"/>
      <c r="F176" s="61"/>
      <c r="G176" s="61"/>
      <c r="H176" s="61"/>
      <c r="I176" s="53"/>
      <c r="J176" s="54" t="s">
        <v>52</v>
      </c>
      <c r="K176" s="55"/>
      <c r="L176" s="60">
        <f t="shared" si="53"/>
        <v>17313.052</v>
      </c>
      <c r="M176" s="26">
        <f t="shared" si="53"/>
        <v>109.934</v>
      </c>
      <c r="N176" s="60">
        <f t="shared" si="53"/>
        <v>6351.209</v>
      </c>
      <c r="O176" s="60">
        <f t="shared" si="53"/>
        <v>0</v>
      </c>
      <c r="P176" s="26">
        <f t="shared" si="53"/>
        <v>0</v>
      </c>
      <c r="Q176" s="26">
        <f>+L176+M176+N176+O176+P176</f>
        <v>23774.195</v>
      </c>
      <c r="R176" s="26">
        <f t="shared" si="52"/>
        <v>0</v>
      </c>
      <c r="S176" s="60">
        <f t="shared" si="52"/>
        <v>0</v>
      </c>
      <c r="T176" s="60">
        <f t="shared" si="52"/>
        <v>0</v>
      </c>
      <c r="U176" s="60">
        <f t="shared" si="52"/>
        <v>0</v>
      </c>
      <c r="V176" s="26">
        <f>+R176+S176+T176+U176</f>
        <v>0</v>
      </c>
      <c r="W176" s="26">
        <f>+Q176+V176</f>
        <v>23774.195</v>
      </c>
      <c r="X176" s="26">
        <f>IF(Q176=0,,(Q176/W176)*100)</f>
        <v>100</v>
      </c>
      <c r="Y176" s="26">
        <f>IF(V176=0,,(V176/W176)*100)</f>
        <v>0</v>
      </c>
      <c r="Z176" s="1"/>
    </row>
    <row r="177" spans="1:26" ht="23.25">
      <c r="A177" s="1"/>
      <c r="B177" s="61"/>
      <c r="C177" s="61"/>
      <c r="D177" s="61"/>
      <c r="E177" s="61"/>
      <c r="F177" s="61"/>
      <c r="G177" s="61"/>
      <c r="H177" s="61"/>
      <c r="I177" s="53"/>
      <c r="J177" s="54" t="s">
        <v>53</v>
      </c>
      <c r="K177" s="55"/>
      <c r="L177" s="60">
        <f aca="true" t="shared" si="54" ref="L177:W177">IF(L174=0,,(L176/L174)*100)</f>
        <v>96.76336378913754</v>
      </c>
      <c r="M177" s="26">
        <f t="shared" si="54"/>
        <v>47.92115289050853</v>
      </c>
      <c r="N177" s="60">
        <f t="shared" si="54"/>
        <v>10.667657847755041</v>
      </c>
      <c r="O177" s="60">
        <f t="shared" si="54"/>
        <v>0</v>
      </c>
      <c r="P177" s="26">
        <f t="shared" si="54"/>
        <v>0</v>
      </c>
      <c r="Q177" s="26">
        <f t="shared" si="54"/>
        <v>30.61372560679489</v>
      </c>
      <c r="R177" s="26">
        <f t="shared" si="54"/>
        <v>0</v>
      </c>
      <c r="S177" s="60">
        <f t="shared" si="54"/>
        <v>0</v>
      </c>
      <c r="T177" s="60">
        <f t="shared" si="54"/>
        <v>0</v>
      </c>
      <c r="U177" s="60">
        <f t="shared" si="54"/>
        <v>0</v>
      </c>
      <c r="V177" s="26">
        <f t="shared" si="54"/>
        <v>0</v>
      </c>
      <c r="W177" s="26">
        <f t="shared" si="54"/>
        <v>30.61372560679489</v>
      </c>
      <c r="X177" s="26"/>
      <c r="Y177" s="26"/>
      <c r="Z177" s="1"/>
    </row>
    <row r="178" spans="1:26" ht="23.25">
      <c r="A178" s="1"/>
      <c r="B178" s="61"/>
      <c r="C178" s="61"/>
      <c r="D178" s="61"/>
      <c r="E178" s="61"/>
      <c r="F178" s="61"/>
      <c r="G178" s="61"/>
      <c r="H178" s="61"/>
      <c r="I178" s="53"/>
      <c r="J178" s="54" t="s">
        <v>54</v>
      </c>
      <c r="K178" s="55"/>
      <c r="L178" s="60">
        <f>IF(L175=0,,(L176/L175)*100)</f>
        <v>99.02770902860246</v>
      </c>
      <c r="M178" s="26">
        <f aca="true" t="shared" si="55" ref="M178:W178">IF(M175=0,,(M176/M175)*100)</f>
        <v>73.03371532967945</v>
      </c>
      <c r="N178" s="60">
        <f t="shared" si="55"/>
        <v>98.06266601859839</v>
      </c>
      <c r="O178" s="60">
        <f t="shared" si="55"/>
        <v>0</v>
      </c>
      <c r="P178" s="26">
        <f t="shared" si="55"/>
        <v>0</v>
      </c>
      <c r="Q178" s="26">
        <f t="shared" si="55"/>
        <v>98.60618599220487</v>
      </c>
      <c r="R178" s="26">
        <f t="shared" si="55"/>
        <v>0</v>
      </c>
      <c r="S178" s="60">
        <f t="shared" si="55"/>
        <v>0</v>
      </c>
      <c r="T178" s="60">
        <f t="shared" si="55"/>
        <v>0</v>
      </c>
      <c r="U178" s="60">
        <f t="shared" si="55"/>
        <v>0</v>
      </c>
      <c r="V178" s="26">
        <f t="shared" si="55"/>
        <v>0</v>
      </c>
      <c r="W178" s="26">
        <f t="shared" si="55"/>
        <v>98.60618599220487</v>
      </c>
      <c r="X178" s="26"/>
      <c r="Y178" s="26"/>
      <c r="Z178" s="1"/>
    </row>
    <row r="179" spans="1:26" ht="23.25">
      <c r="A179" s="1"/>
      <c r="B179" s="61"/>
      <c r="C179" s="61"/>
      <c r="D179" s="61"/>
      <c r="E179" s="61"/>
      <c r="F179" s="61"/>
      <c r="G179" s="61"/>
      <c r="H179" s="61"/>
      <c r="I179" s="53"/>
      <c r="J179" s="54"/>
      <c r="K179" s="55"/>
      <c r="L179" s="60"/>
      <c r="M179" s="26"/>
      <c r="N179" s="60"/>
      <c r="O179" s="60"/>
      <c r="P179" s="26"/>
      <c r="Q179" s="26"/>
      <c r="R179" s="26"/>
      <c r="S179" s="60"/>
      <c r="T179" s="60"/>
      <c r="U179" s="60"/>
      <c r="V179" s="26"/>
      <c r="W179" s="26"/>
      <c r="X179" s="26"/>
      <c r="Y179" s="26"/>
      <c r="Z179" s="1"/>
    </row>
    <row r="180" spans="1:26" ht="23.25">
      <c r="A180" s="1"/>
      <c r="B180" s="70"/>
      <c r="C180" s="70"/>
      <c r="D180" s="70"/>
      <c r="E180" s="70"/>
      <c r="F180" s="70"/>
      <c r="G180" s="70"/>
      <c r="H180" s="70"/>
      <c r="I180" s="64"/>
      <c r="J180" s="65"/>
      <c r="K180" s="66"/>
      <c r="L180" s="67"/>
      <c r="M180" s="68"/>
      <c r="N180" s="67"/>
      <c r="O180" s="67"/>
      <c r="P180" s="68"/>
      <c r="Q180" s="68"/>
      <c r="R180" s="68"/>
      <c r="S180" s="67"/>
      <c r="T180" s="67"/>
      <c r="U180" s="67"/>
      <c r="V180" s="68"/>
      <c r="W180" s="68"/>
      <c r="X180" s="68"/>
      <c r="Y180" s="68"/>
      <c r="Z180" s="1"/>
    </row>
    <row r="181" spans="1:26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5"/>
      <c r="W182" s="5"/>
      <c r="X182" s="5"/>
      <c r="Y182" s="5" t="s">
        <v>404</v>
      </c>
      <c r="Z182" s="1"/>
    </row>
    <row r="183" spans="1:26" ht="23.25">
      <c r="A183" s="1"/>
      <c r="B183" s="9" t="s">
        <v>3</v>
      </c>
      <c r="C183" s="10"/>
      <c r="D183" s="10"/>
      <c r="E183" s="10"/>
      <c r="F183" s="10"/>
      <c r="G183" s="10"/>
      <c r="H183" s="11"/>
      <c r="I183" s="12"/>
      <c r="J183" s="13"/>
      <c r="K183" s="14"/>
      <c r="L183" s="15" t="s">
        <v>4</v>
      </c>
      <c r="M183" s="15"/>
      <c r="N183" s="15"/>
      <c r="O183" s="15"/>
      <c r="P183" s="15"/>
      <c r="Q183" s="15"/>
      <c r="R183" s="16" t="s">
        <v>5</v>
      </c>
      <c r="S183" s="15"/>
      <c r="T183" s="15"/>
      <c r="U183" s="15"/>
      <c r="V183" s="17"/>
      <c r="W183" s="15" t="s">
        <v>6</v>
      </c>
      <c r="X183" s="15"/>
      <c r="Y183" s="18"/>
      <c r="Z183" s="1"/>
    </row>
    <row r="184" spans="1:26" ht="23.25">
      <c r="A184" s="1"/>
      <c r="B184" s="19" t="s">
        <v>7</v>
      </c>
      <c r="C184" s="20"/>
      <c r="D184" s="20"/>
      <c r="E184" s="20"/>
      <c r="F184" s="20"/>
      <c r="G184" s="20"/>
      <c r="H184" s="21"/>
      <c r="I184" s="22"/>
      <c r="J184" s="23"/>
      <c r="K184" s="24"/>
      <c r="L184" s="25"/>
      <c r="M184" s="26"/>
      <c r="N184" s="27"/>
      <c r="O184" s="28" t="s">
        <v>8</v>
      </c>
      <c r="P184" s="29"/>
      <c r="Q184" s="30"/>
      <c r="R184" s="31" t="s">
        <v>8</v>
      </c>
      <c r="S184" s="32" t="s">
        <v>9</v>
      </c>
      <c r="T184" s="25"/>
      <c r="U184" s="33" t="s">
        <v>10</v>
      </c>
      <c r="V184" s="30"/>
      <c r="W184" s="30"/>
      <c r="X184" s="34" t="s">
        <v>11</v>
      </c>
      <c r="Y184" s="35"/>
      <c r="Z184" s="1"/>
    </row>
    <row r="185" spans="1:26" ht="23.25">
      <c r="A185" s="1"/>
      <c r="B185" s="36"/>
      <c r="C185" s="37"/>
      <c r="D185" s="37"/>
      <c r="E185" s="37"/>
      <c r="F185" s="38"/>
      <c r="G185" s="37"/>
      <c r="H185" s="36"/>
      <c r="I185" s="22"/>
      <c r="J185" s="2" t="s">
        <v>12</v>
      </c>
      <c r="K185" s="24"/>
      <c r="L185" s="39" t="s">
        <v>13</v>
      </c>
      <c r="M185" s="40" t="s">
        <v>14</v>
      </c>
      <c r="N185" s="32" t="s">
        <v>13</v>
      </c>
      <c r="O185" s="39" t="s">
        <v>15</v>
      </c>
      <c r="P185" s="29" t="s">
        <v>16</v>
      </c>
      <c r="Q185" s="26"/>
      <c r="R185" s="41" t="s">
        <v>15</v>
      </c>
      <c r="S185" s="40" t="s">
        <v>17</v>
      </c>
      <c r="T185" s="39" t="s">
        <v>18</v>
      </c>
      <c r="U185" s="33" t="s">
        <v>19</v>
      </c>
      <c r="V185" s="30"/>
      <c r="W185" s="30"/>
      <c r="X185" s="30"/>
      <c r="Y185" s="40"/>
      <c r="Z185" s="1"/>
    </row>
    <row r="186" spans="1:26" ht="23.25">
      <c r="A186" s="1"/>
      <c r="B186" s="36" t="s">
        <v>20</v>
      </c>
      <c r="C186" s="36" t="s">
        <v>21</v>
      </c>
      <c r="D186" s="36" t="s">
        <v>22</v>
      </c>
      <c r="E186" s="36" t="s">
        <v>23</v>
      </c>
      <c r="F186" s="36" t="s">
        <v>24</v>
      </c>
      <c r="G186" s="36" t="s">
        <v>25</v>
      </c>
      <c r="H186" s="36" t="s">
        <v>26</v>
      </c>
      <c r="I186" s="22"/>
      <c r="J186" s="42"/>
      <c r="K186" s="24"/>
      <c r="L186" s="39" t="s">
        <v>27</v>
      </c>
      <c r="M186" s="40" t="s">
        <v>28</v>
      </c>
      <c r="N186" s="32" t="s">
        <v>29</v>
      </c>
      <c r="O186" s="39" t="s">
        <v>30</v>
      </c>
      <c r="P186" s="29" t="s">
        <v>31</v>
      </c>
      <c r="Q186" s="40" t="s">
        <v>32</v>
      </c>
      <c r="R186" s="41" t="s">
        <v>30</v>
      </c>
      <c r="S186" s="40" t="s">
        <v>33</v>
      </c>
      <c r="T186" s="39" t="s">
        <v>34</v>
      </c>
      <c r="U186" s="33" t="s">
        <v>35</v>
      </c>
      <c r="V186" s="29" t="s">
        <v>32</v>
      </c>
      <c r="W186" s="29" t="s">
        <v>36</v>
      </c>
      <c r="X186" s="29" t="s">
        <v>37</v>
      </c>
      <c r="Y186" s="40" t="s">
        <v>38</v>
      </c>
      <c r="Z186" s="1"/>
    </row>
    <row r="187" spans="1:26" ht="23.25">
      <c r="A187" s="1"/>
      <c r="B187" s="43"/>
      <c r="C187" s="43"/>
      <c r="D187" s="43"/>
      <c r="E187" s="43"/>
      <c r="F187" s="43"/>
      <c r="G187" s="43"/>
      <c r="H187" s="43"/>
      <c r="I187" s="44"/>
      <c r="J187" s="45"/>
      <c r="K187" s="46"/>
      <c r="L187" s="47"/>
      <c r="M187" s="48"/>
      <c r="N187" s="49"/>
      <c r="O187" s="47"/>
      <c r="P187" s="50"/>
      <c r="Q187" s="50"/>
      <c r="R187" s="48"/>
      <c r="S187" s="48"/>
      <c r="T187" s="47"/>
      <c r="U187" s="51"/>
      <c r="V187" s="50"/>
      <c r="W187" s="50"/>
      <c r="X187" s="50"/>
      <c r="Y187" s="48"/>
      <c r="Z187" s="1"/>
    </row>
    <row r="188" spans="1:26" ht="23.25">
      <c r="A188" s="1"/>
      <c r="B188" s="52" t="s">
        <v>48</v>
      </c>
      <c r="C188" s="52"/>
      <c r="D188" s="52"/>
      <c r="E188" s="52" t="s">
        <v>55</v>
      </c>
      <c r="F188" s="52" t="s">
        <v>90</v>
      </c>
      <c r="G188" s="52" t="s">
        <v>60</v>
      </c>
      <c r="H188" s="52" t="s">
        <v>93</v>
      </c>
      <c r="I188" s="53"/>
      <c r="J188" s="54" t="s">
        <v>94</v>
      </c>
      <c r="K188" s="55"/>
      <c r="L188" s="25"/>
      <c r="M188" s="26"/>
      <c r="N188" s="27"/>
      <c r="O188" s="56"/>
      <c r="P188" s="30"/>
      <c r="Q188" s="30"/>
      <c r="R188" s="26"/>
      <c r="S188" s="27"/>
      <c r="T188" s="25"/>
      <c r="U188" s="57"/>
      <c r="V188" s="30"/>
      <c r="W188" s="30"/>
      <c r="X188" s="30"/>
      <c r="Y188" s="26"/>
      <c r="Z188" s="1"/>
    </row>
    <row r="189" spans="1:26" ht="23.25">
      <c r="A189" s="1"/>
      <c r="B189" s="52"/>
      <c r="C189" s="52"/>
      <c r="D189" s="52"/>
      <c r="E189" s="52"/>
      <c r="F189" s="52"/>
      <c r="G189" s="52"/>
      <c r="H189" s="52"/>
      <c r="I189" s="53"/>
      <c r="J189" s="58" t="s">
        <v>74</v>
      </c>
      <c r="K189" s="59"/>
      <c r="L189" s="60"/>
      <c r="M189" s="60"/>
      <c r="N189" s="60"/>
      <c r="O189" s="60"/>
      <c r="P189" s="60"/>
      <c r="Q189" s="60"/>
      <c r="R189" s="60"/>
      <c r="S189" s="60"/>
      <c r="T189" s="60"/>
      <c r="U189" s="69"/>
      <c r="V189" s="26"/>
      <c r="W189" s="26"/>
      <c r="X189" s="26"/>
      <c r="Y189" s="26"/>
      <c r="Z189" s="1"/>
    </row>
    <row r="190" spans="1:26" ht="23.25">
      <c r="A190" s="1"/>
      <c r="B190" s="52"/>
      <c r="C190" s="52"/>
      <c r="D190" s="52"/>
      <c r="E190" s="52"/>
      <c r="F190" s="52"/>
      <c r="G190" s="52"/>
      <c r="H190" s="52"/>
      <c r="I190" s="53"/>
      <c r="J190" s="58" t="s">
        <v>50</v>
      </c>
      <c r="K190" s="59"/>
      <c r="L190" s="60">
        <v>17892.156</v>
      </c>
      <c r="M190" s="60">
        <v>229.406</v>
      </c>
      <c r="N190" s="60">
        <v>59537.052</v>
      </c>
      <c r="O190" s="60"/>
      <c r="P190" s="60"/>
      <c r="Q190" s="60">
        <f>+L190+M190+N190+O190+P190</f>
        <v>77658.614</v>
      </c>
      <c r="R190" s="60"/>
      <c r="S190" s="60"/>
      <c r="T190" s="60"/>
      <c r="U190" s="60"/>
      <c r="V190" s="26">
        <f>+R190+S190+T190+U190</f>
        <v>0</v>
      </c>
      <c r="W190" s="26">
        <f>+Q190+V190</f>
        <v>77658.614</v>
      </c>
      <c r="X190" s="26">
        <f>IF(Q190=0,,(Q190/W190)*100)</f>
        <v>100</v>
      </c>
      <c r="Y190" s="26">
        <f>IF(V190=0,,(V190/W190)*100)</f>
        <v>0</v>
      </c>
      <c r="Z190" s="1"/>
    </row>
    <row r="191" spans="1:26" ht="23.25">
      <c r="A191" s="1"/>
      <c r="B191" s="52"/>
      <c r="C191" s="52"/>
      <c r="D191" s="52"/>
      <c r="E191" s="52"/>
      <c r="F191" s="52"/>
      <c r="G191" s="52"/>
      <c r="H191" s="52"/>
      <c r="I191" s="53"/>
      <c r="J191" s="54" t="s">
        <v>51</v>
      </c>
      <c r="K191" s="55"/>
      <c r="L191" s="60">
        <v>17483.038</v>
      </c>
      <c r="M191" s="60">
        <v>150.525</v>
      </c>
      <c r="N191" s="60">
        <v>6476.684</v>
      </c>
      <c r="O191" s="60"/>
      <c r="P191" s="60"/>
      <c r="Q191" s="26">
        <f>+L191+M191+N191+O191+P191</f>
        <v>24110.247000000003</v>
      </c>
      <c r="R191" s="60"/>
      <c r="S191" s="60"/>
      <c r="T191" s="60"/>
      <c r="U191" s="60"/>
      <c r="V191" s="26">
        <f>+R191+S191+T191+U191</f>
        <v>0</v>
      </c>
      <c r="W191" s="26">
        <f>+Q191+V191</f>
        <v>24110.247000000003</v>
      </c>
      <c r="X191" s="26">
        <f>IF(Q191=0,,(Q191/W191)*100)</f>
        <v>100</v>
      </c>
      <c r="Y191" s="26">
        <f>IF(V191=0,,(V191/W191)*100)</f>
        <v>0</v>
      </c>
      <c r="Z191" s="1"/>
    </row>
    <row r="192" spans="1:26" ht="23.25">
      <c r="A192" s="1"/>
      <c r="B192" s="52"/>
      <c r="C192" s="52"/>
      <c r="D192" s="52"/>
      <c r="E192" s="52"/>
      <c r="F192" s="52"/>
      <c r="G192" s="52"/>
      <c r="H192" s="52"/>
      <c r="I192" s="53"/>
      <c r="J192" s="54" t="s">
        <v>52</v>
      </c>
      <c r="K192" s="55"/>
      <c r="L192" s="60">
        <v>17313.052</v>
      </c>
      <c r="M192" s="26">
        <v>109.934</v>
      </c>
      <c r="N192" s="60">
        <v>6351.209</v>
      </c>
      <c r="O192" s="60"/>
      <c r="P192" s="26"/>
      <c r="Q192" s="26">
        <f>+L192+M192+N192+O192+P192</f>
        <v>23774.195</v>
      </c>
      <c r="R192" s="26"/>
      <c r="S192" s="60"/>
      <c r="T192" s="60"/>
      <c r="U192" s="60"/>
      <c r="V192" s="26">
        <f>+R192+S192+T192+U192</f>
        <v>0</v>
      </c>
      <c r="W192" s="26">
        <f>+Q192+V192</f>
        <v>23774.195</v>
      </c>
      <c r="X192" s="26">
        <f>IF(Q192=0,,(Q192/W192)*100)</f>
        <v>100</v>
      </c>
      <c r="Y192" s="26">
        <f>IF(V192=0,,(V192/W192)*100)</f>
        <v>0</v>
      </c>
      <c r="Z192" s="1"/>
    </row>
    <row r="193" spans="1:26" ht="23.25">
      <c r="A193" s="1"/>
      <c r="B193" s="52"/>
      <c r="C193" s="52"/>
      <c r="D193" s="52"/>
      <c r="E193" s="52"/>
      <c r="F193" s="52"/>
      <c r="G193" s="52"/>
      <c r="H193" s="52"/>
      <c r="I193" s="53"/>
      <c r="J193" s="54" t="s">
        <v>53</v>
      </c>
      <c r="K193" s="55"/>
      <c r="L193" s="60">
        <f aca="true" t="shared" si="56" ref="L193:W193">IF(L190=0,,(L192/L190)*100)</f>
        <v>96.76336378913754</v>
      </c>
      <c r="M193" s="26">
        <f t="shared" si="56"/>
        <v>47.92115289050853</v>
      </c>
      <c r="N193" s="60">
        <f t="shared" si="56"/>
        <v>10.667657847755041</v>
      </c>
      <c r="O193" s="60">
        <f t="shared" si="56"/>
        <v>0</v>
      </c>
      <c r="P193" s="26">
        <f t="shared" si="56"/>
        <v>0</v>
      </c>
      <c r="Q193" s="26">
        <f t="shared" si="56"/>
        <v>30.61372560679489</v>
      </c>
      <c r="R193" s="26">
        <f t="shared" si="56"/>
        <v>0</v>
      </c>
      <c r="S193" s="60">
        <f t="shared" si="56"/>
        <v>0</v>
      </c>
      <c r="T193" s="60">
        <f t="shared" si="56"/>
        <v>0</v>
      </c>
      <c r="U193" s="60">
        <f t="shared" si="56"/>
        <v>0</v>
      </c>
      <c r="V193" s="26">
        <f t="shared" si="56"/>
        <v>0</v>
      </c>
      <c r="W193" s="26">
        <f t="shared" si="56"/>
        <v>30.61372560679489</v>
      </c>
      <c r="X193" s="26"/>
      <c r="Y193" s="26"/>
      <c r="Z193" s="1"/>
    </row>
    <row r="194" spans="1:26" ht="23.25">
      <c r="A194" s="1"/>
      <c r="B194" s="52"/>
      <c r="C194" s="52"/>
      <c r="D194" s="52"/>
      <c r="E194" s="52"/>
      <c r="F194" s="52"/>
      <c r="G194" s="52"/>
      <c r="H194" s="52"/>
      <c r="I194" s="53"/>
      <c r="J194" s="54" t="s">
        <v>54</v>
      </c>
      <c r="K194" s="55"/>
      <c r="L194" s="60">
        <f>IF(L191=0,,(L192/L191)*100)</f>
        <v>99.02770902860246</v>
      </c>
      <c r="M194" s="26">
        <f aca="true" t="shared" si="57" ref="M194:W194">IF(M191=0,,(M192/M191)*100)</f>
        <v>73.03371532967945</v>
      </c>
      <c r="N194" s="60">
        <f t="shared" si="57"/>
        <v>98.06266601859839</v>
      </c>
      <c r="O194" s="60">
        <f t="shared" si="57"/>
        <v>0</v>
      </c>
      <c r="P194" s="26">
        <f t="shared" si="57"/>
        <v>0</v>
      </c>
      <c r="Q194" s="26">
        <f t="shared" si="57"/>
        <v>98.60618599220487</v>
      </c>
      <c r="R194" s="26">
        <f t="shared" si="57"/>
        <v>0</v>
      </c>
      <c r="S194" s="60">
        <f t="shared" si="57"/>
        <v>0</v>
      </c>
      <c r="T194" s="60">
        <f t="shared" si="57"/>
        <v>0</v>
      </c>
      <c r="U194" s="60">
        <f t="shared" si="57"/>
        <v>0</v>
      </c>
      <c r="V194" s="26">
        <f t="shared" si="57"/>
        <v>0</v>
      </c>
      <c r="W194" s="26">
        <f t="shared" si="57"/>
        <v>98.60618599220487</v>
      </c>
      <c r="X194" s="26"/>
      <c r="Y194" s="26"/>
      <c r="Z194" s="1"/>
    </row>
    <row r="195" spans="1:26" ht="23.25">
      <c r="A195" s="1"/>
      <c r="B195" s="52"/>
      <c r="C195" s="52"/>
      <c r="D195" s="52"/>
      <c r="E195" s="52"/>
      <c r="F195" s="52"/>
      <c r="G195" s="52"/>
      <c r="H195" s="52"/>
      <c r="I195" s="53"/>
      <c r="J195" s="54"/>
      <c r="K195" s="55"/>
      <c r="L195" s="60"/>
      <c r="M195" s="26"/>
      <c r="N195" s="60"/>
      <c r="O195" s="60"/>
      <c r="P195" s="26"/>
      <c r="Q195" s="26"/>
      <c r="R195" s="26"/>
      <c r="S195" s="60"/>
      <c r="T195" s="60"/>
      <c r="U195" s="60"/>
      <c r="V195" s="26"/>
      <c r="W195" s="26"/>
      <c r="X195" s="26"/>
      <c r="Y195" s="26"/>
      <c r="Z195" s="1"/>
    </row>
    <row r="196" spans="1:26" ht="23.25">
      <c r="A196" s="1"/>
      <c r="B196" s="52"/>
      <c r="C196" s="52"/>
      <c r="D196" s="52"/>
      <c r="E196" s="52"/>
      <c r="F196" s="52" t="s">
        <v>95</v>
      </c>
      <c r="G196" s="52"/>
      <c r="H196" s="52"/>
      <c r="I196" s="53"/>
      <c r="J196" s="54" t="s">
        <v>96</v>
      </c>
      <c r="K196" s="55"/>
      <c r="L196" s="60"/>
      <c r="M196" s="26"/>
      <c r="N196" s="60"/>
      <c r="O196" s="60"/>
      <c r="P196" s="26"/>
      <c r="Q196" s="26"/>
      <c r="R196" s="26"/>
      <c r="S196" s="60"/>
      <c r="T196" s="60"/>
      <c r="U196" s="60"/>
      <c r="V196" s="26"/>
      <c r="W196" s="26"/>
      <c r="X196" s="26"/>
      <c r="Y196" s="26"/>
      <c r="Z196" s="1"/>
    </row>
    <row r="197" spans="1:26" ht="23.25">
      <c r="A197" s="1"/>
      <c r="B197" s="52"/>
      <c r="C197" s="52"/>
      <c r="D197" s="52"/>
      <c r="E197" s="52"/>
      <c r="F197" s="52"/>
      <c r="G197" s="52"/>
      <c r="H197" s="52"/>
      <c r="I197" s="53"/>
      <c r="J197" s="54" t="s">
        <v>97</v>
      </c>
      <c r="K197" s="55"/>
      <c r="L197" s="60"/>
      <c r="M197" s="26"/>
      <c r="N197" s="60"/>
      <c r="O197" s="60"/>
      <c r="P197" s="26"/>
      <c r="Q197" s="26"/>
      <c r="R197" s="26"/>
      <c r="S197" s="60"/>
      <c r="T197" s="60"/>
      <c r="U197" s="60"/>
      <c r="V197" s="26"/>
      <c r="W197" s="26"/>
      <c r="X197" s="26"/>
      <c r="Y197" s="26"/>
      <c r="Z197" s="1"/>
    </row>
    <row r="198" spans="1:26" ht="23.25">
      <c r="A198" s="1"/>
      <c r="B198" s="52"/>
      <c r="C198" s="52"/>
      <c r="D198" s="52"/>
      <c r="E198" s="52"/>
      <c r="F198" s="52"/>
      <c r="G198" s="52"/>
      <c r="H198" s="52"/>
      <c r="I198" s="53"/>
      <c r="J198" s="54" t="s">
        <v>50</v>
      </c>
      <c r="K198" s="55"/>
      <c r="L198" s="60">
        <f>+L206</f>
        <v>27726.698</v>
      </c>
      <c r="M198" s="26">
        <f>+M206</f>
        <v>494.205</v>
      </c>
      <c r="N198" s="60">
        <f>+N206</f>
        <v>1708.493</v>
      </c>
      <c r="O198" s="60">
        <f>+O206</f>
        <v>0</v>
      </c>
      <c r="P198" s="26">
        <f>+P206</f>
        <v>0</v>
      </c>
      <c r="Q198" s="26">
        <f>+L198+M198+N198+O198+P198</f>
        <v>29929.396</v>
      </c>
      <c r="R198" s="26">
        <f aca="true" t="shared" si="58" ref="R198:U200">+R206</f>
        <v>0</v>
      </c>
      <c r="S198" s="60">
        <f t="shared" si="58"/>
        <v>0</v>
      </c>
      <c r="T198" s="60">
        <f t="shared" si="58"/>
        <v>0</v>
      </c>
      <c r="U198" s="60">
        <f t="shared" si="58"/>
        <v>0</v>
      </c>
      <c r="V198" s="26">
        <f>+R198+S198+T198+U198</f>
        <v>0</v>
      </c>
      <c r="W198" s="26">
        <f>+Q198+V198</f>
        <v>29929.396</v>
      </c>
      <c r="X198" s="26">
        <f>IF(Q198=0,,(Q198/W198)*100)</f>
        <v>100</v>
      </c>
      <c r="Y198" s="26">
        <f>IF(V198=0,,(V198/W198)*100)</f>
        <v>0</v>
      </c>
      <c r="Z198" s="1"/>
    </row>
    <row r="199" spans="1:26" ht="23.25">
      <c r="A199" s="1"/>
      <c r="B199" s="52"/>
      <c r="C199" s="52"/>
      <c r="D199" s="52"/>
      <c r="E199" s="52"/>
      <c r="F199" s="52"/>
      <c r="G199" s="52"/>
      <c r="H199" s="52"/>
      <c r="I199" s="53"/>
      <c r="J199" s="54" t="s">
        <v>51</v>
      </c>
      <c r="K199" s="55"/>
      <c r="L199" s="60">
        <f aca="true" t="shared" si="59" ref="L199:P200">+L207</f>
        <v>27509.966</v>
      </c>
      <c r="M199" s="26">
        <f t="shared" si="59"/>
        <v>179.634</v>
      </c>
      <c r="N199" s="60">
        <f t="shared" si="59"/>
        <v>1520.302</v>
      </c>
      <c r="O199" s="60">
        <f t="shared" si="59"/>
        <v>0</v>
      </c>
      <c r="P199" s="26">
        <f t="shared" si="59"/>
        <v>0</v>
      </c>
      <c r="Q199" s="26">
        <f>+L199+M199+N199+O199+P199</f>
        <v>29209.902</v>
      </c>
      <c r="R199" s="26">
        <f t="shared" si="58"/>
        <v>0</v>
      </c>
      <c r="S199" s="60">
        <f t="shared" si="58"/>
        <v>0</v>
      </c>
      <c r="T199" s="60">
        <f t="shared" si="58"/>
        <v>0</v>
      </c>
      <c r="U199" s="60">
        <f t="shared" si="58"/>
        <v>0</v>
      </c>
      <c r="V199" s="26">
        <f>+R199+S199+T199+U199</f>
        <v>0</v>
      </c>
      <c r="W199" s="26">
        <f>+Q199+V199</f>
        <v>29209.902</v>
      </c>
      <c r="X199" s="26">
        <f>IF(Q199=0,,(Q199/W199)*100)</f>
        <v>100</v>
      </c>
      <c r="Y199" s="26">
        <f>IF(V199=0,,(V199/W199)*100)</f>
        <v>0</v>
      </c>
      <c r="Z199" s="1"/>
    </row>
    <row r="200" spans="1:26" ht="23.25">
      <c r="A200" s="1"/>
      <c r="B200" s="52"/>
      <c r="C200" s="52"/>
      <c r="D200" s="52"/>
      <c r="E200" s="52"/>
      <c r="F200" s="52"/>
      <c r="G200" s="52"/>
      <c r="H200" s="52"/>
      <c r="I200" s="53"/>
      <c r="J200" s="54" t="s">
        <v>52</v>
      </c>
      <c r="K200" s="55"/>
      <c r="L200" s="60">
        <f t="shared" si="59"/>
        <v>27204.571</v>
      </c>
      <c r="M200" s="26">
        <f t="shared" si="59"/>
        <v>109.24</v>
      </c>
      <c r="N200" s="60">
        <f t="shared" si="59"/>
        <v>1383.828</v>
      </c>
      <c r="O200" s="60">
        <f t="shared" si="59"/>
        <v>0</v>
      </c>
      <c r="P200" s="26">
        <f t="shared" si="59"/>
        <v>0</v>
      </c>
      <c r="Q200" s="26">
        <f>+L200+M200+N200+O200+P200</f>
        <v>28697.639000000003</v>
      </c>
      <c r="R200" s="26">
        <f t="shared" si="58"/>
        <v>0</v>
      </c>
      <c r="S200" s="60">
        <f t="shared" si="58"/>
        <v>0</v>
      </c>
      <c r="T200" s="60">
        <f t="shared" si="58"/>
        <v>0</v>
      </c>
      <c r="U200" s="60">
        <f t="shared" si="58"/>
        <v>0</v>
      </c>
      <c r="V200" s="26">
        <f>+R200+S200+T200+U200</f>
        <v>0</v>
      </c>
      <c r="W200" s="26">
        <f>+Q200+V200</f>
        <v>28697.639000000003</v>
      </c>
      <c r="X200" s="26">
        <f>IF(Q200=0,,(Q200/W200)*100)</f>
        <v>100</v>
      </c>
      <c r="Y200" s="26">
        <f>IF(V200=0,,(V200/W200)*100)</f>
        <v>0</v>
      </c>
      <c r="Z200" s="1"/>
    </row>
    <row r="201" spans="1:26" ht="23.25">
      <c r="A201" s="1"/>
      <c r="B201" s="52"/>
      <c r="C201" s="52"/>
      <c r="D201" s="52"/>
      <c r="E201" s="52"/>
      <c r="F201" s="52"/>
      <c r="G201" s="52"/>
      <c r="H201" s="52"/>
      <c r="I201" s="53"/>
      <c r="J201" s="54" t="s">
        <v>53</v>
      </c>
      <c r="K201" s="55"/>
      <c r="L201" s="60">
        <f aca="true" t="shared" si="60" ref="L201:W201">IF(L198=0,,(L200/L198)*100)</f>
        <v>98.1168799833287</v>
      </c>
      <c r="M201" s="26">
        <f t="shared" si="60"/>
        <v>22.104187533513418</v>
      </c>
      <c r="N201" s="60">
        <f t="shared" si="60"/>
        <v>80.99699559787486</v>
      </c>
      <c r="O201" s="60">
        <f t="shared" si="60"/>
        <v>0</v>
      </c>
      <c r="P201" s="26">
        <f t="shared" si="60"/>
        <v>0</v>
      </c>
      <c r="Q201" s="26">
        <f t="shared" si="60"/>
        <v>95.88445754134163</v>
      </c>
      <c r="R201" s="26">
        <f t="shared" si="60"/>
        <v>0</v>
      </c>
      <c r="S201" s="60">
        <f t="shared" si="60"/>
        <v>0</v>
      </c>
      <c r="T201" s="60">
        <f t="shared" si="60"/>
        <v>0</v>
      </c>
      <c r="U201" s="60">
        <f t="shared" si="60"/>
        <v>0</v>
      </c>
      <c r="V201" s="26">
        <f t="shared" si="60"/>
        <v>0</v>
      </c>
      <c r="W201" s="26">
        <f t="shared" si="60"/>
        <v>95.88445754134163</v>
      </c>
      <c r="X201" s="26"/>
      <c r="Y201" s="26"/>
      <c r="Z201" s="1"/>
    </row>
    <row r="202" spans="1:26" ht="23.25">
      <c r="A202" s="1"/>
      <c r="B202" s="52"/>
      <c r="C202" s="52"/>
      <c r="D202" s="52"/>
      <c r="E202" s="52"/>
      <c r="F202" s="52"/>
      <c r="G202" s="52"/>
      <c r="H202" s="52"/>
      <c r="I202" s="53"/>
      <c r="J202" s="54" t="s">
        <v>54</v>
      </c>
      <c r="K202" s="55"/>
      <c r="L202" s="60">
        <f>IF(L199=0,,(L200/L199)*100)</f>
        <v>98.88987503655947</v>
      </c>
      <c r="M202" s="26">
        <f aca="true" t="shared" si="61" ref="M202:W202">IF(M199=0,,(M200/M199)*100)</f>
        <v>60.812541055702155</v>
      </c>
      <c r="N202" s="60">
        <f t="shared" si="61"/>
        <v>91.02323091070063</v>
      </c>
      <c r="O202" s="60">
        <f t="shared" si="61"/>
        <v>0</v>
      </c>
      <c r="P202" s="26">
        <f t="shared" si="61"/>
        <v>0</v>
      </c>
      <c r="Q202" s="26">
        <f t="shared" si="61"/>
        <v>98.24626936440939</v>
      </c>
      <c r="R202" s="26">
        <f t="shared" si="61"/>
        <v>0</v>
      </c>
      <c r="S202" s="60">
        <f t="shared" si="61"/>
        <v>0</v>
      </c>
      <c r="T202" s="60">
        <f t="shared" si="61"/>
        <v>0</v>
      </c>
      <c r="U202" s="60">
        <f t="shared" si="61"/>
        <v>0</v>
      </c>
      <c r="V202" s="26">
        <f t="shared" si="61"/>
        <v>0</v>
      </c>
      <c r="W202" s="26">
        <f t="shared" si="61"/>
        <v>98.24626936440939</v>
      </c>
      <c r="X202" s="26"/>
      <c r="Y202" s="26"/>
      <c r="Z202" s="1"/>
    </row>
    <row r="203" spans="1:26" ht="23.25">
      <c r="A203" s="1"/>
      <c r="B203" s="61"/>
      <c r="C203" s="62"/>
      <c r="D203" s="62"/>
      <c r="E203" s="62"/>
      <c r="F203" s="62"/>
      <c r="G203" s="62"/>
      <c r="H203" s="62"/>
      <c r="I203" s="54"/>
      <c r="J203" s="54"/>
      <c r="K203" s="55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1"/>
    </row>
    <row r="204" spans="1:26" ht="23.25">
      <c r="A204" s="1"/>
      <c r="B204" s="52"/>
      <c r="C204" s="52"/>
      <c r="D204" s="52"/>
      <c r="E204" s="52"/>
      <c r="F204" s="52"/>
      <c r="G204" s="52" t="s">
        <v>60</v>
      </c>
      <c r="H204" s="52"/>
      <c r="I204" s="53"/>
      <c r="J204" s="54" t="s">
        <v>61</v>
      </c>
      <c r="K204" s="55"/>
      <c r="L204" s="60"/>
      <c r="M204" s="26"/>
      <c r="N204" s="60"/>
      <c r="O204" s="60"/>
      <c r="P204" s="26"/>
      <c r="Q204" s="26"/>
      <c r="R204" s="26"/>
      <c r="S204" s="60"/>
      <c r="T204" s="60"/>
      <c r="U204" s="60"/>
      <c r="V204" s="26"/>
      <c r="W204" s="26"/>
      <c r="X204" s="26"/>
      <c r="Y204" s="26"/>
      <c r="Z204" s="1"/>
    </row>
    <row r="205" spans="1:26" ht="23.25">
      <c r="A205" s="1"/>
      <c r="B205" s="52"/>
      <c r="C205" s="52"/>
      <c r="D205" s="52"/>
      <c r="E205" s="52"/>
      <c r="F205" s="52"/>
      <c r="G205" s="52"/>
      <c r="H205" s="52"/>
      <c r="I205" s="53"/>
      <c r="J205" s="54" t="s">
        <v>62</v>
      </c>
      <c r="K205" s="55"/>
      <c r="L205" s="60"/>
      <c r="M205" s="26"/>
      <c r="N205" s="60"/>
      <c r="O205" s="60"/>
      <c r="P205" s="26"/>
      <c r="Q205" s="26"/>
      <c r="R205" s="26"/>
      <c r="S205" s="60"/>
      <c r="T205" s="60"/>
      <c r="U205" s="60"/>
      <c r="V205" s="26"/>
      <c r="W205" s="26"/>
      <c r="X205" s="26"/>
      <c r="Y205" s="26"/>
      <c r="Z205" s="1"/>
    </row>
    <row r="206" spans="1:26" ht="23.25">
      <c r="A206" s="1"/>
      <c r="B206" s="52"/>
      <c r="C206" s="52"/>
      <c r="D206" s="52"/>
      <c r="E206" s="52"/>
      <c r="F206" s="52"/>
      <c r="G206" s="52"/>
      <c r="H206" s="52"/>
      <c r="I206" s="53"/>
      <c r="J206" s="54" t="s">
        <v>50</v>
      </c>
      <c r="K206" s="55"/>
      <c r="L206" s="60">
        <f>+L214</f>
        <v>27726.698</v>
      </c>
      <c r="M206" s="26">
        <f>+M214</f>
        <v>494.205</v>
      </c>
      <c r="N206" s="60">
        <f>+N214</f>
        <v>1708.493</v>
      </c>
      <c r="O206" s="60">
        <f>+O214</f>
        <v>0</v>
      </c>
      <c r="P206" s="26">
        <f>+P214</f>
        <v>0</v>
      </c>
      <c r="Q206" s="26">
        <f>+L206+M206+N206+O206+P206</f>
        <v>29929.396</v>
      </c>
      <c r="R206" s="26">
        <f>+R214</f>
        <v>0</v>
      </c>
      <c r="S206" s="60">
        <f>+S214</f>
        <v>0</v>
      </c>
      <c r="T206" s="60">
        <f>+T214</f>
        <v>0</v>
      </c>
      <c r="U206" s="60">
        <f>+U214</f>
        <v>0</v>
      </c>
      <c r="V206" s="26">
        <f>+R206+S206+T206+U206</f>
        <v>0</v>
      </c>
      <c r="W206" s="26">
        <f>+Q206+V206</f>
        <v>29929.396</v>
      </c>
      <c r="X206" s="26">
        <f>IF(Q206=0,,(Q206/W206)*100)</f>
        <v>100</v>
      </c>
      <c r="Y206" s="26">
        <f>IF(V206=0,,(V206/W206)*100)</f>
        <v>0</v>
      </c>
      <c r="Z206" s="1"/>
    </row>
    <row r="207" spans="1:26" ht="23.25">
      <c r="A207" s="1"/>
      <c r="B207" s="52"/>
      <c r="C207" s="52"/>
      <c r="D207" s="52"/>
      <c r="E207" s="52"/>
      <c r="F207" s="52"/>
      <c r="G207" s="52"/>
      <c r="H207" s="52"/>
      <c r="I207" s="53"/>
      <c r="J207" s="54" t="s">
        <v>51</v>
      </c>
      <c r="K207" s="55"/>
      <c r="L207" s="60">
        <f aca="true" t="shared" si="62" ref="L207:P208">+L215</f>
        <v>27509.966</v>
      </c>
      <c r="M207" s="26">
        <f t="shared" si="62"/>
        <v>179.634</v>
      </c>
      <c r="N207" s="60">
        <f t="shared" si="62"/>
        <v>1520.302</v>
      </c>
      <c r="O207" s="60">
        <f t="shared" si="62"/>
        <v>0</v>
      </c>
      <c r="P207" s="26">
        <f t="shared" si="62"/>
        <v>0</v>
      </c>
      <c r="Q207" s="26">
        <f>+L207+M207+N207+O207+P207</f>
        <v>29209.902</v>
      </c>
      <c r="R207" s="26">
        <f aca="true" t="shared" si="63" ref="R207:U208">+R215</f>
        <v>0</v>
      </c>
      <c r="S207" s="60">
        <f t="shared" si="63"/>
        <v>0</v>
      </c>
      <c r="T207" s="60">
        <f t="shared" si="63"/>
        <v>0</v>
      </c>
      <c r="U207" s="60">
        <f t="shared" si="63"/>
        <v>0</v>
      </c>
      <c r="V207" s="26">
        <f>+R207+S207+T207+U207</f>
        <v>0</v>
      </c>
      <c r="W207" s="26">
        <f>+Q207+V207</f>
        <v>29209.902</v>
      </c>
      <c r="X207" s="26">
        <f>IF(Q207=0,,(Q207/W207)*100)</f>
        <v>100</v>
      </c>
      <c r="Y207" s="26">
        <f>IF(V207=0,,(V207/W207)*100)</f>
        <v>0</v>
      </c>
      <c r="Z207" s="1"/>
    </row>
    <row r="208" spans="1:26" ht="23.25">
      <c r="A208" s="1"/>
      <c r="B208" s="52"/>
      <c r="C208" s="52"/>
      <c r="D208" s="52"/>
      <c r="E208" s="52"/>
      <c r="F208" s="52"/>
      <c r="G208" s="52"/>
      <c r="H208" s="52"/>
      <c r="I208" s="53"/>
      <c r="J208" s="54" t="s">
        <v>52</v>
      </c>
      <c r="K208" s="55"/>
      <c r="L208" s="60">
        <f t="shared" si="62"/>
        <v>27204.571</v>
      </c>
      <c r="M208" s="26">
        <f t="shared" si="62"/>
        <v>109.24</v>
      </c>
      <c r="N208" s="60">
        <f t="shared" si="62"/>
        <v>1383.828</v>
      </c>
      <c r="O208" s="60">
        <f t="shared" si="62"/>
        <v>0</v>
      </c>
      <c r="P208" s="26">
        <f t="shared" si="62"/>
        <v>0</v>
      </c>
      <c r="Q208" s="26">
        <f>+L208+M208+N208+O208+P208</f>
        <v>28697.639000000003</v>
      </c>
      <c r="R208" s="26">
        <f t="shared" si="63"/>
        <v>0</v>
      </c>
      <c r="S208" s="60">
        <f t="shared" si="63"/>
        <v>0</v>
      </c>
      <c r="T208" s="60">
        <f t="shared" si="63"/>
        <v>0</v>
      </c>
      <c r="U208" s="60">
        <f t="shared" si="63"/>
        <v>0</v>
      </c>
      <c r="V208" s="26">
        <f>+R208+S208+T208+U208</f>
        <v>0</v>
      </c>
      <c r="W208" s="26">
        <f>+Q208+V208</f>
        <v>28697.639000000003</v>
      </c>
      <c r="X208" s="26">
        <f>IF(Q208=0,,(Q208/W208)*100)</f>
        <v>100</v>
      </c>
      <c r="Y208" s="26">
        <f>IF(V208=0,,(V208/W208)*100)</f>
        <v>0</v>
      </c>
      <c r="Z208" s="1"/>
    </row>
    <row r="209" spans="1:26" ht="23.25">
      <c r="A209" s="1"/>
      <c r="B209" s="52"/>
      <c r="C209" s="52"/>
      <c r="D209" s="52"/>
      <c r="E209" s="52"/>
      <c r="F209" s="52"/>
      <c r="G209" s="52"/>
      <c r="H209" s="52"/>
      <c r="I209" s="53"/>
      <c r="J209" s="54" t="s">
        <v>53</v>
      </c>
      <c r="K209" s="55"/>
      <c r="L209" s="60">
        <f aca="true" t="shared" si="64" ref="L209:W209">IF(L206=0,,(L208/L206)*100)</f>
        <v>98.1168799833287</v>
      </c>
      <c r="M209" s="26">
        <f t="shared" si="64"/>
        <v>22.104187533513418</v>
      </c>
      <c r="N209" s="60">
        <f t="shared" si="64"/>
        <v>80.99699559787486</v>
      </c>
      <c r="O209" s="60">
        <f t="shared" si="64"/>
        <v>0</v>
      </c>
      <c r="P209" s="26">
        <f t="shared" si="64"/>
        <v>0</v>
      </c>
      <c r="Q209" s="26">
        <f t="shared" si="64"/>
        <v>95.88445754134163</v>
      </c>
      <c r="R209" s="26">
        <f t="shared" si="64"/>
        <v>0</v>
      </c>
      <c r="S209" s="60">
        <f t="shared" si="64"/>
        <v>0</v>
      </c>
      <c r="T209" s="60">
        <f t="shared" si="64"/>
        <v>0</v>
      </c>
      <c r="U209" s="60">
        <f t="shared" si="64"/>
        <v>0</v>
      </c>
      <c r="V209" s="26">
        <f t="shared" si="64"/>
        <v>0</v>
      </c>
      <c r="W209" s="26">
        <f t="shared" si="64"/>
        <v>95.88445754134163</v>
      </c>
      <c r="X209" s="26"/>
      <c r="Y209" s="26"/>
      <c r="Z209" s="1"/>
    </row>
    <row r="210" spans="1:26" ht="23.25">
      <c r="A210" s="1"/>
      <c r="B210" s="52"/>
      <c r="C210" s="52"/>
      <c r="D210" s="52"/>
      <c r="E210" s="52"/>
      <c r="F210" s="52"/>
      <c r="G210" s="52"/>
      <c r="H210" s="52"/>
      <c r="I210" s="53"/>
      <c r="J210" s="54" t="s">
        <v>54</v>
      </c>
      <c r="K210" s="55"/>
      <c r="L210" s="60">
        <f>IF(L207=0,,(L208/L207)*100)</f>
        <v>98.88987503655947</v>
      </c>
      <c r="M210" s="26">
        <f aca="true" t="shared" si="65" ref="M210:W210">IF(M207=0,,(M208/M207)*100)</f>
        <v>60.812541055702155</v>
      </c>
      <c r="N210" s="60">
        <f t="shared" si="65"/>
        <v>91.02323091070063</v>
      </c>
      <c r="O210" s="60">
        <f t="shared" si="65"/>
        <v>0</v>
      </c>
      <c r="P210" s="26">
        <f t="shared" si="65"/>
        <v>0</v>
      </c>
      <c r="Q210" s="26">
        <f t="shared" si="65"/>
        <v>98.24626936440939</v>
      </c>
      <c r="R210" s="26">
        <f t="shared" si="65"/>
        <v>0</v>
      </c>
      <c r="S210" s="60">
        <f t="shared" si="65"/>
        <v>0</v>
      </c>
      <c r="T210" s="60">
        <f t="shared" si="65"/>
        <v>0</v>
      </c>
      <c r="U210" s="60">
        <f t="shared" si="65"/>
        <v>0</v>
      </c>
      <c r="V210" s="26">
        <f t="shared" si="65"/>
        <v>0</v>
      </c>
      <c r="W210" s="26">
        <f t="shared" si="65"/>
        <v>98.24626936440939</v>
      </c>
      <c r="X210" s="26"/>
      <c r="Y210" s="26"/>
      <c r="Z210" s="1"/>
    </row>
    <row r="211" spans="1:26" ht="23.25">
      <c r="A211" s="1"/>
      <c r="B211" s="52"/>
      <c r="C211" s="52"/>
      <c r="D211" s="52"/>
      <c r="E211" s="52"/>
      <c r="F211" s="52"/>
      <c r="G211" s="52"/>
      <c r="H211" s="52"/>
      <c r="I211" s="53"/>
      <c r="J211" s="54"/>
      <c r="K211" s="55"/>
      <c r="L211" s="60"/>
      <c r="M211" s="26"/>
      <c r="N211" s="60"/>
      <c r="O211" s="60"/>
      <c r="P211" s="26"/>
      <c r="Q211" s="26"/>
      <c r="R211" s="26"/>
      <c r="S211" s="60"/>
      <c r="T211" s="60"/>
      <c r="U211" s="60"/>
      <c r="V211" s="26"/>
      <c r="W211" s="26"/>
      <c r="X211" s="26"/>
      <c r="Y211" s="26"/>
      <c r="Z211" s="1"/>
    </row>
    <row r="212" spans="1:26" ht="23.25">
      <c r="A212" s="1"/>
      <c r="B212" s="61"/>
      <c r="C212" s="62"/>
      <c r="D212" s="62"/>
      <c r="E212" s="62"/>
      <c r="F212" s="62"/>
      <c r="G212" s="62"/>
      <c r="H212" s="62" t="s">
        <v>98</v>
      </c>
      <c r="I212" s="54"/>
      <c r="J212" s="54" t="s">
        <v>99</v>
      </c>
      <c r="K212" s="55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1"/>
    </row>
    <row r="213" spans="1:26" ht="23.25">
      <c r="A213" s="1"/>
      <c r="B213" s="52"/>
      <c r="C213" s="52"/>
      <c r="D213" s="52"/>
      <c r="E213" s="52"/>
      <c r="F213" s="52"/>
      <c r="G213" s="52"/>
      <c r="H213" s="52"/>
      <c r="I213" s="53"/>
      <c r="J213" s="54" t="s">
        <v>100</v>
      </c>
      <c r="K213" s="55"/>
      <c r="L213" s="60"/>
      <c r="M213" s="26"/>
      <c r="N213" s="60"/>
      <c r="O213" s="60"/>
      <c r="P213" s="26"/>
      <c r="Q213" s="26"/>
      <c r="R213" s="26"/>
      <c r="S213" s="60"/>
      <c r="T213" s="60"/>
      <c r="U213" s="60"/>
      <c r="V213" s="26"/>
      <c r="W213" s="26"/>
      <c r="X213" s="26"/>
      <c r="Y213" s="26"/>
      <c r="Z213" s="1"/>
    </row>
    <row r="214" spans="1:26" ht="23.25">
      <c r="A214" s="1"/>
      <c r="B214" s="52"/>
      <c r="C214" s="52"/>
      <c r="D214" s="52"/>
      <c r="E214" s="52"/>
      <c r="F214" s="52"/>
      <c r="G214" s="52"/>
      <c r="H214" s="52"/>
      <c r="I214" s="53"/>
      <c r="J214" s="54" t="s">
        <v>50</v>
      </c>
      <c r="K214" s="55"/>
      <c r="L214" s="60">
        <v>27726.698</v>
      </c>
      <c r="M214" s="26">
        <v>494.205</v>
      </c>
      <c r="N214" s="60">
        <v>1708.493</v>
      </c>
      <c r="O214" s="60"/>
      <c r="P214" s="26"/>
      <c r="Q214" s="26">
        <f>+L214+M214+N214+O214+P214</f>
        <v>29929.396</v>
      </c>
      <c r="R214" s="26"/>
      <c r="S214" s="60"/>
      <c r="T214" s="60"/>
      <c r="U214" s="60"/>
      <c r="V214" s="26">
        <f>+R214+S214+T214+U214</f>
        <v>0</v>
      </c>
      <c r="W214" s="26">
        <f>+Q214+V214</f>
        <v>29929.396</v>
      </c>
      <c r="X214" s="26">
        <f>IF(Q214=0,,(Q214/W214)*100)</f>
        <v>100</v>
      </c>
      <c r="Y214" s="26">
        <f>IF(V214=0,,(V214/W214)*100)</f>
        <v>0</v>
      </c>
      <c r="Z214" s="1"/>
    </row>
    <row r="215" spans="1:26" ht="23.25">
      <c r="A215" s="1"/>
      <c r="B215" s="52"/>
      <c r="C215" s="52"/>
      <c r="D215" s="52"/>
      <c r="E215" s="52"/>
      <c r="F215" s="52"/>
      <c r="G215" s="52"/>
      <c r="H215" s="52"/>
      <c r="I215" s="53"/>
      <c r="J215" s="54" t="s">
        <v>51</v>
      </c>
      <c r="K215" s="55"/>
      <c r="L215" s="60">
        <v>27509.966</v>
      </c>
      <c r="M215" s="26">
        <v>179.634</v>
      </c>
      <c r="N215" s="60">
        <v>1520.302</v>
      </c>
      <c r="O215" s="60"/>
      <c r="P215" s="26"/>
      <c r="Q215" s="26">
        <f>+L215+M215+N215+O215+P215</f>
        <v>29209.902</v>
      </c>
      <c r="R215" s="26"/>
      <c r="S215" s="60"/>
      <c r="T215" s="60"/>
      <c r="U215" s="60"/>
      <c r="V215" s="26">
        <f>+R215+S215+T215+U215</f>
        <v>0</v>
      </c>
      <c r="W215" s="26">
        <f>+Q215+V215</f>
        <v>29209.902</v>
      </c>
      <c r="X215" s="26">
        <f>IF(Q215=0,,(Q215/W215)*100)</f>
        <v>100</v>
      </c>
      <c r="Y215" s="26">
        <f>IF(V215=0,,(V215/W215)*100)</f>
        <v>0</v>
      </c>
      <c r="Z215" s="1"/>
    </row>
    <row r="216" spans="1:26" ht="23.25">
      <c r="A216" s="1"/>
      <c r="B216" s="52"/>
      <c r="C216" s="52"/>
      <c r="D216" s="52"/>
      <c r="E216" s="52"/>
      <c r="F216" s="52"/>
      <c r="G216" s="52"/>
      <c r="H216" s="52"/>
      <c r="I216" s="53"/>
      <c r="J216" s="54" t="s">
        <v>52</v>
      </c>
      <c r="K216" s="55"/>
      <c r="L216" s="60">
        <v>27204.571</v>
      </c>
      <c r="M216" s="26">
        <v>109.24</v>
      </c>
      <c r="N216" s="60">
        <v>1383.828</v>
      </c>
      <c r="O216" s="60"/>
      <c r="P216" s="26"/>
      <c r="Q216" s="26">
        <f>+L216+M216+N216+O216+P216</f>
        <v>28697.639000000003</v>
      </c>
      <c r="R216" s="26"/>
      <c r="S216" s="60"/>
      <c r="T216" s="60"/>
      <c r="U216" s="60"/>
      <c r="V216" s="26">
        <f>+R216+S216+T216+U216</f>
        <v>0</v>
      </c>
      <c r="W216" s="26">
        <f>+Q216+V216</f>
        <v>28697.639000000003</v>
      </c>
      <c r="X216" s="26">
        <f>IF(Q216=0,,(Q216/W216)*100)</f>
        <v>100</v>
      </c>
      <c r="Y216" s="26">
        <f>IF(V216=0,,(V216/W216)*100)</f>
        <v>0</v>
      </c>
      <c r="Z216" s="1"/>
    </row>
    <row r="217" spans="1:26" ht="23.25">
      <c r="A217" s="1"/>
      <c r="B217" s="61"/>
      <c r="C217" s="61"/>
      <c r="D217" s="61"/>
      <c r="E217" s="61"/>
      <c r="F217" s="61"/>
      <c r="G217" s="61"/>
      <c r="H217" s="61"/>
      <c r="I217" s="53"/>
      <c r="J217" s="54" t="s">
        <v>53</v>
      </c>
      <c r="K217" s="55"/>
      <c r="L217" s="60">
        <f aca="true" t="shared" si="66" ref="L217:W217">IF(L214=0,,(L216/L214)*100)</f>
        <v>98.1168799833287</v>
      </c>
      <c r="M217" s="26">
        <f t="shared" si="66"/>
        <v>22.104187533513418</v>
      </c>
      <c r="N217" s="60">
        <f t="shared" si="66"/>
        <v>80.99699559787486</v>
      </c>
      <c r="O217" s="60">
        <f t="shared" si="66"/>
        <v>0</v>
      </c>
      <c r="P217" s="26">
        <f t="shared" si="66"/>
        <v>0</v>
      </c>
      <c r="Q217" s="26">
        <f t="shared" si="66"/>
        <v>95.88445754134163</v>
      </c>
      <c r="R217" s="26">
        <f t="shared" si="66"/>
        <v>0</v>
      </c>
      <c r="S217" s="60">
        <f t="shared" si="66"/>
        <v>0</v>
      </c>
      <c r="T217" s="60">
        <f t="shared" si="66"/>
        <v>0</v>
      </c>
      <c r="U217" s="60">
        <f t="shared" si="66"/>
        <v>0</v>
      </c>
      <c r="V217" s="26">
        <f t="shared" si="66"/>
        <v>0</v>
      </c>
      <c r="W217" s="26">
        <f t="shared" si="66"/>
        <v>95.88445754134163</v>
      </c>
      <c r="X217" s="26"/>
      <c r="Y217" s="26"/>
      <c r="Z217" s="1"/>
    </row>
    <row r="218" spans="1:26" ht="23.25">
      <c r="A218" s="1"/>
      <c r="B218" s="61"/>
      <c r="C218" s="62"/>
      <c r="D218" s="62"/>
      <c r="E218" s="62"/>
      <c r="F218" s="62"/>
      <c r="G218" s="62"/>
      <c r="H218" s="62"/>
      <c r="I218" s="54"/>
      <c r="J218" s="54" t="s">
        <v>54</v>
      </c>
      <c r="K218" s="55"/>
      <c r="L218" s="24">
        <f>IF(L215=0,,(L216/L215)*100)</f>
        <v>98.88987503655947</v>
      </c>
      <c r="M218" s="24">
        <f aca="true" t="shared" si="67" ref="M218:W218">IF(M215=0,,(M216/M215)*100)</f>
        <v>60.812541055702155</v>
      </c>
      <c r="N218" s="24">
        <f t="shared" si="67"/>
        <v>91.02323091070063</v>
      </c>
      <c r="O218" s="24">
        <f t="shared" si="67"/>
        <v>0</v>
      </c>
      <c r="P218" s="24">
        <f t="shared" si="67"/>
        <v>0</v>
      </c>
      <c r="Q218" s="24">
        <f t="shared" si="67"/>
        <v>98.24626936440939</v>
      </c>
      <c r="R218" s="24">
        <f t="shared" si="67"/>
        <v>0</v>
      </c>
      <c r="S218" s="24">
        <f t="shared" si="67"/>
        <v>0</v>
      </c>
      <c r="T218" s="24">
        <f t="shared" si="67"/>
        <v>0</v>
      </c>
      <c r="U218" s="24">
        <f t="shared" si="67"/>
        <v>0</v>
      </c>
      <c r="V218" s="24">
        <f t="shared" si="67"/>
        <v>0</v>
      </c>
      <c r="W218" s="24">
        <f t="shared" si="67"/>
        <v>98.24626936440939</v>
      </c>
      <c r="X218" s="24"/>
      <c r="Y218" s="24"/>
      <c r="Z218" s="1"/>
    </row>
    <row r="219" spans="1:26" ht="23.25">
      <c r="A219" s="1"/>
      <c r="B219" s="61"/>
      <c r="C219" s="61"/>
      <c r="D219" s="61"/>
      <c r="E219" s="61"/>
      <c r="F219" s="61"/>
      <c r="G219" s="61"/>
      <c r="H219" s="61"/>
      <c r="I219" s="53"/>
      <c r="J219" s="54"/>
      <c r="K219" s="55"/>
      <c r="L219" s="60"/>
      <c r="M219" s="26"/>
      <c r="N219" s="60"/>
      <c r="O219" s="60"/>
      <c r="P219" s="26"/>
      <c r="Q219" s="26"/>
      <c r="R219" s="26"/>
      <c r="S219" s="60"/>
      <c r="T219" s="60"/>
      <c r="U219" s="60"/>
      <c r="V219" s="26"/>
      <c r="W219" s="26"/>
      <c r="X219" s="26"/>
      <c r="Y219" s="26"/>
      <c r="Z219" s="1"/>
    </row>
    <row r="220" spans="1:26" ht="23.25">
      <c r="A220" s="1"/>
      <c r="B220" s="61"/>
      <c r="C220" s="61"/>
      <c r="D220" s="61"/>
      <c r="E220" s="61"/>
      <c r="F220" s="61" t="s">
        <v>101</v>
      </c>
      <c r="G220" s="61"/>
      <c r="H220" s="61"/>
      <c r="I220" s="53"/>
      <c r="J220" s="54" t="s">
        <v>102</v>
      </c>
      <c r="K220" s="55"/>
      <c r="L220" s="60"/>
      <c r="M220" s="26"/>
      <c r="N220" s="60"/>
      <c r="O220" s="60"/>
      <c r="P220" s="26"/>
      <c r="Q220" s="26"/>
      <c r="R220" s="26"/>
      <c r="S220" s="60"/>
      <c r="T220" s="60"/>
      <c r="U220" s="60"/>
      <c r="V220" s="26"/>
      <c r="W220" s="26"/>
      <c r="X220" s="26"/>
      <c r="Y220" s="26"/>
      <c r="Z220" s="1"/>
    </row>
    <row r="221" spans="1:26" ht="23.25">
      <c r="A221" s="1"/>
      <c r="B221" s="61"/>
      <c r="C221" s="61"/>
      <c r="D221" s="61"/>
      <c r="E221" s="61"/>
      <c r="F221" s="61"/>
      <c r="G221" s="61"/>
      <c r="H221" s="61"/>
      <c r="I221" s="53"/>
      <c r="J221" s="54" t="s">
        <v>50</v>
      </c>
      <c r="K221" s="55"/>
      <c r="L221" s="60">
        <f>+L237</f>
        <v>1209626.5009999997</v>
      </c>
      <c r="M221" s="26">
        <f>+M237</f>
        <v>67178.30800000003</v>
      </c>
      <c r="N221" s="60">
        <f>+N237</f>
        <v>252152.55900000004</v>
      </c>
      <c r="O221" s="60">
        <f>+O237</f>
        <v>0</v>
      </c>
      <c r="P221" s="26">
        <f>+P237</f>
        <v>0</v>
      </c>
      <c r="Q221" s="26">
        <f>+L221+M221+N221+O221+P221</f>
        <v>1528957.3679999998</v>
      </c>
      <c r="R221" s="26">
        <f aca="true" t="shared" si="68" ref="R221:U223">+R237</f>
        <v>0</v>
      </c>
      <c r="S221" s="60">
        <f t="shared" si="68"/>
        <v>100171.42</v>
      </c>
      <c r="T221" s="60">
        <f t="shared" si="68"/>
        <v>0</v>
      </c>
      <c r="U221" s="60">
        <f t="shared" si="68"/>
        <v>0</v>
      </c>
      <c r="V221" s="26">
        <f>+R221+S221+T221+U221</f>
        <v>100171.42</v>
      </c>
      <c r="W221" s="26">
        <f>+Q221+V221</f>
        <v>1629128.7879999997</v>
      </c>
      <c r="X221" s="26">
        <f>IF(Q221=0,,(Q221/W221)*100)</f>
        <v>93.85122767838536</v>
      </c>
      <c r="Y221" s="26">
        <f>IF(V221=0,,(V221/W221)*100)</f>
        <v>6.148772321614638</v>
      </c>
      <c r="Z221" s="1"/>
    </row>
    <row r="222" spans="1:26" ht="23.25">
      <c r="A222" s="1"/>
      <c r="B222" s="61"/>
      <c r="C222" s="61"/>
      <c r="D222" s="61"/>
      <c r="E222" s="61"/>
      <c r="F222" s="61"/>
      <c r="G222" s="61"/>
      <c r="H222" s="61"/>
      <c r="I222" s="53"/>
      <c r="J222" s="54" t="s">
        <v>51</v>
      </c>
      <c r="K222" s="55"/>
      <c r="L222" s="60">
        <f aca="true" t="shared" si="69" ref="L222:P223">+L238</f>
        <v>1212305.329</v>
      </c>
      <c r="M222" s="26">
        <f t="shared" si="69"/>
        <v>55255.846</v>
      </c>
      <c r="N222" s="60">
        <f t="shared" si="69"/>
        <v>254383.79099999997</v>
      </c>
      <c r="O222" s="60">
        <f t="shared" si="69"/>
        <v>0</v>
      </c>
      <c r="P222" s="26">
        <f t="shared" si="69"/>
        <v>1120.375</v>
      </c>
      <c r="Q222" s="26">
        <f>+L222+M222+N222+O222+P222</f>
        <v>1523065.3409999998</v>
      </c>
      <c r="R222" s="26">
        <f t="shared" si="68"/>
        <v>0</v>
      </c>
      <c r="S222" s="60">
        <f t="shared" si="68"/>
        <v>100171.42</v>
      </c>
      <c r="T222" s="60">
        <f t="shared" si="68"/>
        <v>0</v>
      </c>
      <c r="U222" s="60">
        <f t="shared" si="68"/>
        <v>0</v>
      </c>
      <c r="V222" s="26">
        <f>+R222+S222+T222+U222</f>
        <v>100171.42</v>
      </c>
      <c r="W222" s="26">
        <f>+Q222+V222</f>
        <v>1623236.7609999997</v>
      </c>
      <c r="X222" s="26">
        <f>IF(Q222=0,,(Q222/W222)*100)</f>
        <v>93.82890885626018</v>
      </c>
      <c r="Y222" s="26">
        <f>IF(V222=0,,(V222/W222)*100)</f>
        <v>6.171091143739814</v>
      </c>
      <c r="Z222" s="1"/>
    </row>
    <row r="223" spans="1:26" ht="23.25">
      <c r="A223" s="1"/>
      <c r="B223" s="61"/>
      <c r="C223" s="61"/>
      <c r="D223" s="61"/>
      <c r="E223" s="61"/>
      <c r="F223" s="61"/>
      <c r="G223" s="61"/>
      <c r="H223" s="61"/>
      <c r="I223" s="53"/>
      <c r="J223" s="54" t="s">
        <v>52</v>
      </c>
      <c r="K223" s="55"/>
      <c r="L223" s="60">
        <f t="shared" si="69"/>
        <v>1197897.393</v>
      </c>
      <c r="M223" s="26">
        <f t="shared" si="69"/>
        <v>53498.326</v>
      </c>
      <c r="N223" s="60">
        <f t="shared" si="69"/>
        <v>252689.47300000006</v>
      </c>
      <c r="O223" s="60">
        <f t="shared" si="69"/>
        <v>0</v>
      </c>
      <c r="P223" s="26">
        <f t="shared" si="69"/>
        <v>1119.2749999999999</v>
      </c>
      <c r="Q223" s="26">
        <f>+L223+M223+N223+O223+P223</f>
        <v>1505204.467</v>
      </c>
      <c r="R223" s="26">
        <f t="shared" si="68"/>
        <v>0</v>
      </c>
      <c r="S223" s="60">
        <f t="shared" si="68"/>
        <v>96989.40000000001</v>
      </c>
      <c r="T223" s="60">
        <f t="shared" si="68"/>
        <v>0</v>
      </c>
      <c r="U223" s="60">
        <f t="shared" si="68"/>
        <v>0</v>
      </c>
      <c r="V223" s="26">
        <f>+R223+S223+T223+U223</f>
        <v>96989.40000000001</v>
      </c>
      <c r="W223" s="26">
        <f>+Q223+V223</f>
        <v>1602193.8669999999</v>
      </c>
      <c r="X223" s="26">
        <f>IF(Q223=0,,(Q223/W223)*100)</f>
        <v>93.94646290953503</v>
      </c>
      <c r="Y223" s="26">
        <f>IF(V223=0,,(V223/W223)*100)</f>
        <v>6.053537090464971</v>
      </c>
      <c r="Z223" s="1"/>
    </row>
    <row r="224" spans="1:26" ht="23.25">
      <c r="A224" s="1"/>
      <c r="B224" s="61"/>
      <c r="C224" s="61"/>
      <c r="D224" s="61"/>
      <c r="E224" s="61"/>
      <c r="F224" s="61"/>
      <c r="G224" s="61"/>
      <c r="H224" s="61"/>
      <c r="I224" s="53"/>
      <c r="J224" s="54" t="s">
        <v>53</v>
      </c>
      <c r="K224" s="55"/>
      <c r="L224" s="60">
        <f aca="true" t="shared" si="70" ref="L224:W224">IF(L221=0,,(L223/L221)*100)</f>
        <v>99.03035292379066</v>
      </c>
      <c r="M224" s="26">
        <f t="shared" si="70"/>
        <v>79.63631057811098</v>
      </c>
      <c r="N224" s="60">
        <f t="shared" si="70"/>
        <v>100.21293220347607</v>
      </c>
      <c r="O224" s="60">
        <f t="shared" si="70"/>
        <v>0</v>
      </c>
      <c r="P224" s="26">
        <f t="shared" si="70"/>
        <v>0</v>
      </c>
      <c r="Q224" s="26">
        <f t="shared" si="70"/>
        <v>98.44646413973788</v>
      </c>
      <c r="R224" s="26">
        <f t="shared" si="70"/>
        <v>0</v>
      </c>
      <c r="S224" s="60">
        <f t="shared" si="70"/>
        <v>96.82342528437754</v>
      </c>
      <c r="T224" s="60">
        <f t="shared" si="70"/>
        <v>0</v>
      </c>
      <c r="U224" s="60">
        <f t="shared" si="70"/>
        <v>0</v>
      </c>
      <c r="V224" s="26">
        <f t="shared" si="70"/>
        <v>96.82342528437754</v>
      </c>
      <c r="W224" s="26">
        <f t="shared" si="70"/>
        <v>98.34666717583043</v>
      </c>
      <c r="X224" s="26"/>
      <c r="Y224" s="26"/>
      <c r="Z224" s="1"/>
    </row>
    <row r="225" spans="1:26" ht="23.25">
      <c r="A225" s="1"/>
      <c r="B225" s="70"/>
      <c r="C225" s="70"/>
      <c r="D225" s="70"/>
      <c r="E225" s="70"/>
      <c r="F225" s="70"/>
      <c r="G225" s="70"/>
      <c r="H225" s="70"/>
      <c r="I225" s="64"/>
      <c r="J225" s="65"/>
      <c r="K225" s="66"/>
      <c r="L225" s="67"/>
      <c r="M225" s="68"/>
      <c r="N225" s="67"/>
      <c r="O225" s="67"/>
      <c r="P225" s="68"/>
      <c r="Q225" s="68"/>
      <c r="R225" s="68"/>
      <c r="S225" s="67"/>
      <c r="T225" s="67"/>
      <c r="U225" s="67"/>
      <c r="V225" s="68"/>
      <c r="W225" s="68"/>
      <c r="X225" s="68"/>
      <c r="Y225" s="68"/>
      <c r="Z225" s="1"/>
    </row>
    <row r="226" spans="1:26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5"/>
      <c r="W227" s="5"/>
      <c r="X227" s="5"/>
      <c r="Y227" s="5" t="s">
        <v>405</v>
      </c>
      <c r="Z227" s="1"/>
    </row>
    <row r="228" spans="1:26" ht="23.25">
      <c r="A228" s="1"/>
      <c r="B228" s="9" t="s">
        <v>3</v>
      </c>
      <c r="C228" s="10"/>
      <c r="D228" s="10"/>
      <c r="E228" s="10"/>
      <c r="F228" s="10"/>
      <c r="G228" s="10"/>
      <c r="H228" s="11"/>
      <c r="I228" s="12"/>
      <c r="J228" s="13"/>
      <c r="K228" s="14"/>
      <c r="L228" s="15" t="s">
        <v>4</v>
      </c>
      <c r="M228" s="15"/>
      <c r="N228" s="15"/>
      <c r="O228" s="15"/>
      <c r="P228" s="15"/>
      <c r="Q228" s="15"/>
      <c r="R228" s="16" t="s">
        <v>5</v>
      </c>
      <c r="S228" s="15"/>
      <c r="T228" s="15"/>
      <c r="U228" s="15"/>
      <c r="V228" s="17"/>
      <c r="W228" s="15" t="s">
        <v>6</v>
      </c>
      <c r="X228" s="15"/>
      <c r="Y228" s="18"/>
      <c r="Z228" s="1"/>
    </row>
    <row r="229" spans="1:26" ht="23.25">
      <c r="A229" s="1"/>
      <c r="B229" s="19" t="s">
        <v>7</v>
      </c>
      <c r="C229" s="20"/>
      <c r="D229" s="20"/>
      <c r="E229" s="20"/>
      <c r="F229" s="20"/>
      <c r="G229" s="20"/>
      <c r="H229" s="21"/>
      <c r="I229" s="22"/>
      <c r="J229" s="23"/>
      <c r="K229" s="24"/>
      <c r="L229" s="25"/>
      <c r="M229" s="26"/>
      <c r="N229" s="27"/>
      <c r="O229" s="28" t="s">
        <v>8</v>
      </c>
      <c r="P229" s="29"/>
      <c r="Q229" s="30"/>
      <c r="R229" s="31" t="s">
        <v>8</v>
      </c>
      <c r="S229" s="32" t="s">
        <v>9</v>
      </c>
      <c r="T229" s="25"/>
      <c r="U229" s="33" t="s">
        <v>10</v>
      </c>
      <c r="V229" s="30"/>
      <c r="W229" s="30"/>
      <c r="X229" s="34" t="s">
        <v>11</v>
      </c>
      <c r="Y229" s="35"/>
      <c r="Z229" s="1"/>
    </row>
    <row r="230" spans="1:26" ht="23.25">
      <c r="A230" s="1"/>
      <c r="B230" s="36"/>
      <c r="C230" s="37"/>
      <c r="D230" s="37"/>
      <c r="E230" s="37"/>
      <c r="F230" s="38"/>
      <c r="G230" s="37"/>
      <c r="H230" s="36"/>
      <c r="I230" s="22"/>
      <c r="J230" s="2" t="s">
        <v>12</v>
      </c>
      <c r="K230" s="24"/>
      <c r="L230" s="39" t="s">
        <v>13</v>
      </c>
      <c r="M230" s="40" t="s">
        <v>14</v>
      </c>
      <c r="N230" s="32" t="s">
        <v>13</v>
      </c>
      <c r="O230" s="39" t="s">
        <v>15</v>
      </c>
      <c r="P230" s="29" t="s">
        <v>16</v>
      </c>
      <c r="Q230" s="26"/>
      <c r="R230" s="41" t="s">
        <v>15</v>
      </c>
      <c r="S230" s="40" t="s">
        <v>17</v>
      </c>
      <c r="T230" s="39" t="s">
        <v>18</v>
      </c>
      <c r="U230" s="33" t="s">
        <v>19</v>
      </c>
      <c r="V230" s="30"/>
      <c r="W230" s="30"/>
      <c r="X230" s="30"/>
      <c r="Y230" s="40"/>
      <c r="Z230" s="1"/>
    </row>
    <row r="231" spans="1:26" ht="23.25">
      <c r="A231" s="1"/>
      <c r="B231" s="36" t="s">
        <v>20</v>
      </c>
      <c r="C231" s="36" t="s">
        <v>21</v>
      </c>
      <c r="D231" s="36" t="s">
        <v>22</v>
      </c>
      <c r="E231" s="36" t="s">
        <v>23</v>
      </c>
      <c r="F231" s="36" t="s">
        <v>24</v>
      </c>
      <c r="G231" s="36" t="s">
        <v>25</v>
      </c>
      <c r="H231" s="36" t="s">
        <v>26</v>
      </c>
      <c r="I231" s="22"/>
      <c r="J231" s="42"/>
      <c r="K231" s="24"/>
      <c r="L231" s="39" t="s">
        <v>27</v>
      </c>
      <c r="M231" s="40" t="s">
        <v>28</v>
      </c>
      <c r="N231" s="32" t="s">
        <v>29</v>
      </c>
      <c r="O231" s="39" t="s">
        <v>30</v>
      </c>
      <c r="P231" s="29" t="s">
        <v>31</v>
      </c>
      <c r="Q231" s="40" t="s">
        <v>32</v>
      </c>
      <c r="R231" s="41" t="s">
        <v>30</v>
      </c>
      <c r="S231" s="40" t="s">
        <v>33</v>
      </c>
      <c r="T231" s="39" t="s">
        <v>34</v>
      </c>
      <c r="U231" s="33" t="s">
        <v>35</v>
      </c>
      <c r="V231" s="29" t="s">
        <v>32</v>
      </c>
      <c r="W231" s="29" t="s">
        <v>36</v>
      </c>
      <c r="X231" s="29" t="s">
        <v>37</v>
      </c>
      <c r="Y231" s="40" t="s">
        <v>38</v>
      </c>
      <c r="Z231" s="1"/>
    </row>
    <row r="232" spans="1:26" ht="23.25">
      <c r="A232" s="1"/>
      <c r="B232" s="43"/>
      <c r="C232" s="43"/>
      <c r="D232" s="43"/>
      <c r="E232" s="43"/>
      <c r="F232" s="43"/>
      <c r="G232" s="43"/>
      <c r="H232" s="43"/>
      <c r="I232" s="44"/>
      <c r="J232" s="45"/>
      <c r="K232" s="46"/>
      <c r="L232" s="47"/>
      <c r="M232" s="48"/>
      <c r="N232" s="49"/>
      <c r="O232" s="47"/>
      <c r="P232" s="50"/>
      <c r="Q232" s="50"/>
      <c r="R232" s="48"/>
      <c r="S232" s="48"/>
      <c r="T232" s="47"/>
      <c r="U232" s="51"/>
      <c r="V232" s="50"/>
      <c r="W232" s="50"/>
      <c r="X232" s="50"/>
      <c r="Y232" s="48"/>
      <c r="Z232" s="1"/>
    </row>
    <row r="233" spans="1:26" ht="23.25">
      <c r="A233" s="1"/>
      <c r="B233" s="52" t="s">
        <v>48</v>
      </c>
      <c r="C233" s="52"/>
      <c r="D233" s="52"/>
      <c r="E233" s="52" t="s">
        <v>55</v>
      </c>
      <c r="F233" s="52" t="s">
        <v>101</v>
      </c>
      <c r="G233" s="52"/>
      <c r="H233" s="52"/>
      <c r="I233" s="53"/>
      <c r="J233" s="54" t="s">
        <v>54</v>
      </c>
      <c r="K233" s="55"/>
      <c r="L233" s="25">
        <f>IF(L222=0,,(L223/L222)*100)</f>
        <v>98.81152580498143</v>
      </c>
      <c r="M233" s="26">
        <f aca="true" t="shared" si="71" ref="M233:W233">IF(M222=0,,(M223/M222)*100)</f>
        <v>96.81930487499912</v>
      </c>
      <c r="N233" s="27">
        <f t="shared" si="71"/>
        <v>99.33395205986221</v>
      </c>
      <c r="O233" s="56">
        <f t="shared" si="71"/>
        <v>0</v>
      </c>
      <c r="P233" s="30">
        <f t="shared" si="71"/>
        <v>99.90181858752648</v>
      </c>
      <c r="Q233" s="30">
        <f t="shared" si="71"/>
        <v>98.82730743591914</v>
      </c>
      <c r="R233" s="26">
        <f t="shared" si="71"/>
        <v>0</v>
      </c>
      <c r="S233" s="27">
        <f t="shared" si="71"/>
        <v>96.82342528437754</v>
      </c>
      <c r="T233" s="25">
        <f t="shared" si="71"/>
        <v>0</v>
      </c>
      <c r="U233" s="57">
        <f t="shared" si="71"/>
        <v>0</v>
      </c>
      <c r="V233" s="30">
        <f t="shared" si="71"/>
        <v>96.82342528437754</v>
      </c>
      <c r="W233" s="30">
        <f t="shared" si="71"/>
        <v>98.70364604193436</v>
      </c>
      <c r="X233" s="30"/>
      <c r="Y233" s="26"/>
      <c r="Z233" s="1"/>
    </row>
    <row r="234" spans="1:26" ht="23.25">
      <c r="A234" s="1"/>
      <c r="B234" s="52"/>
      <c r="C234" s="52"/>
      <c r="D234" s="52"/>
      <c r="E234" s="52"/>
      <c r="F234" s="52"/>
      <c r="G234" s="52"/>
      <c r="H234" s="52"/>
      <c r="I234" s="53"/>
      <c r="J234" s="58"/>
      <c r="K234" s="59"/>
      <c r="L234" s="60"/>
      <c r="M234" s="60"/>
      <c r="N234" s="60"/>
      <c r="O234" s="60"/>
      <c r="P234" s="60"/>
      <c r="Q234" s="60"/>
      <c r="R234" s="60"/>
      <c r="S234" s="60"/>
      <c r="T234" s="60"/>
      <c r="U234" s="69"/>
      <c r="V234" s="26"/>
      <c r="W234" s="26"/>
      <c r="X234" s="26"/>
      <c r="Y234" s="26"/>
      <c r="Z234" s="1"/>
    </row>
    <row r="235" spans="1:26" ht="23.25">
      <c r="A235" s="1"/>
      <c r="B235" s="52"/>
      <c r="C235" s="52"/>
      <c r="D235" s="52"/>
      <c r="E235" s="52"/>
      <c r="F235" s="52"/>
      <c r="G235" s="52" t="s">
        <v>60</v>
      </c>
      <c r="H235" s="52"/>
      <c r="I235" s="53"/>
      <c r="J235" s="58" t="s">
        <v>61</v>
      </c>
      <c r="K235" s="59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26"/>
      <c r="W235" s="26"/>
      <c r="X235" s="26"/>
      <c r="Y235" s="26"/>
      <c r="Z235" s="1"/>
    </row>
    <row r="236" spans="1:26" ht="23.25">
      <c r="A236" s="1"/>
      <c r="B236" s="52"/>
      <c r="C236" s="52"/>
      <c r="D236" s="52"/>
      <c r="E236" s="52"/>
      <c r="F236" s="52"/>
      <c r="G236" s="52"/>
      <c r="H236" s="52"/>
      <c r="I236" s="53"/>
      <c r="J236" s="54" t="s">
        <v>62</v>
      </c>
      <c r="K236" s="55"/>
      <c r="L236" s="60"/>
      <c r="M236" s="60"/>
      <c r="N236" s="60"/>
      <c r="O236" s="60"/>
      <c r="P236" s="60"/>
      <c r="Q236" s="26"/>
      <c r="R236" s="60"/>
      <c r="S236" s="60"/>
      <c r="T236" s="60"/>
      <c r="U236" s="60"/>
      <c r="V236" s="26"/>
      <c r="W236" s="26"/>
      <c r="X236" s="26"/>
      <c r="Y236" s="26"/>
      <c r="Z236" s="1"/>
    </row>
    <row r="237" spans="1:26" ht="23.25">
      <c r="A237" s="1"/>
      <c r="B237" s="52"/>
      <c r="C237" s="52"/>
      <c r="D237" s="52"/>
      <c r="E237" s="52"/>
      <c r="F237" s="52"/>
      <c r="G237" s="52"/>
      <c r="H237" s="52"/>
      <c r="I237" s="53"/>
      <c r="J237" s="54" t="s">
        <v>50</v>
      </c>
      <c r="K237" s="55"/>
      <c r="L237" s="60">
        <f>+L245+L253+L261+L269+L284+L291+L298+L305+L312+L327+L334+L341+L348+L355+L369+L376+L383+L390+L397+L404+L419+L426+L433+L440+L447+L462+L469+L476+L483+L490+L504+L511+L518+L525+L532+L539+L555+L563+L571+L580+L594+L602+L610+L618+L626+L642+L650+L658+L666+L673+L688+L695</f>
        <v>1209626.5009999997</v>
      </c>
      <c r="M237" s="26">
        <f>+M245+M253+M261+M269+M284+M291+M298+M305+M312+M327+M334+M341+M348+M355+M369+M376+M383+M390+M397+M404+M419+M426+M433+M440+M447+M462+M469+M476+M483+M490+M504+M511+M518+M525+M532+M539+M555+M563+M571+M580+M594+M602+M610+M618+M626+M642+M650+M658+M666+M673+M688+M695</f>
        <v>67178.30800000003</v>
      </c>
      <c r="N237" s="60">
        <f>+N245+N253+N261+N269+N284+N291+N298+N305+N312+N327+N334+N341+N348+N355+N369+N376+N383+N390+N397+N404+N419+N426+N433+N440+N447+N462+N469+N476+N483+N490+N504+N511+N518+N525+N532+N539+N555+N563+N571+N580+N594+N602+N610+N618+N626+N642+N650+N658+N666+N673+N688+N695</f>
        <v>252152.55900000004</v>
      </c>
      <c r="O237" s="60">
        <f>+O245+O253+O261+O269+O284+O291+O298+O305+O312+O327+O334+O341+O348+O355+O369+O376+O383+O390+O397+O404+O419+O426+O433+O440+O447+O462+O469+O476+O483+O490+O504+O511+O518+O525+O532+O539+O555+O563+O571+O580+O594+O602+O610+O618+O626+O642+O650+O658+O666+O673+O688+O695</f>
        <v>0</v>
      </c>
      <c r="P237" s="26">
        <f>+P245+P253+P261+P269+P284+P291+P298+P305+P312+P327+P334+P341+P348+P355+P369+P376+P383+P390+P397+P404+P419+P426+P433+P440+P447+P462+P469+P476+P483+P490+P504+P511+P518+P525+P532+P539+P555+P563+P571+P580+P594+P602+P610+P618+P626+P642+P650+P658+P666+P673+P688+P695</f>
        <v>0</v>
      </c>
      <c r="Q237" s="26">
        <f>+L237+M237+N237+O237+P237</f>
        <v>1528957.3679999998</v>
      </c>
      <c r="R237" s="26">
        <f>+R245+R253+R261+R269+R284+R291+R298+R305+R312+R327+R334+R341+R348+R355+R369+R376+R383+R390+R397+R404+R419+R426+R433+R440+R447+R462+R469+R476+R483+R490+R504+R511+R518+R525+R532+R539+R555+R563+R571+R580+R594+R602+R610+R618+R626+R642+R650+R658+R666+R673+R688+R695</f>
        <v>0</v>
      </c>
      <c r="S237" s="60">
        <f>+S245+S253+S261+S269+S284+S291+S298+S305+S312+S327+S334+S341+S348+S355+S369+S376+S383+S390+S397+S404+S419+S426+S433+S440+S447+S462+S469+S476+S483+S490+S504+S511+S518+S525+S532+S539+S555+S563+S571+S580+S594+S602+S610+S618+S626+S642+S650+S658+S666+S673+S688+S695</f>
        <v>100171.42</v>
      </c>
      <c r="T237" s="60">
        <f>+T245+T253+T261+T269+T284+T291+T298+T305+T312+T327+T334+T341+T348+T355+T369+T376+T383+T390+T397+T404+T419+T426+T433+T440+T447+T462+T469+T476+T483+T490+T504+T511+T518+T525+T532+T539+T555+T563+T571+T580+T594+T602+T610+T618+T626+T642+T650+T658+T666+T673+T688+T695</f>
        <v>0</v>
      </c>
      <c r="U237" s="60">
        <f>+U245+U253+U261+U269+U284+U291+U298+U305+U312+U327+U334+U341+U348+U355+U369+U376+U383+U390+U397+U404+U419+U426+U433+U440+U447+U462+U469+U476+U483+U490+U504+U511+U518+U525+U532+U539+U555+U563+U571+U580+U594+U602+U610+U618+U626+U642+U650+U658+U666+U673+U688+U695</f>
        <v>0</v>
      </c>
      <c r="V237" s="26">
        <f>+R237+S237+T237+U237</f>
        <v>100171.42</v>
      </c>
      <c r="W237" s="26">
        <f>+Q237+V237</f>
        <v>1629128.7879999997</v>
      </c>
      <c r="X237" s="26">
        <f>IF(Q237=0,,(Q237/W237)*100)</f>
        <v>93.85122767838536</v>
      </c>
      <c r="Y237" s="26">
        <f>IF(V237=0,,(V237/W237)*100)</f>
        <v>6.148772321614638</v>
      </c>
      <c r="Z237" s="1"/>
    </row>
    <row r="238" spans="1:26" ht="23.25">
      <c r="A238" s="1"/>
      <c r="B238" s="52"/>
      <c r="C238" s="52"/>
      <c r="D238" s="52"/>
      <c r="E238" s="52"/>
      <c r="F238" s="52"/>
      <c r="G238" s="52"/>
      <c r="H238" s="52"/>
      <c r="I238" s="53"/>
      <c r="J238" s="54" t="s">
        <v>51</v>
      </c>
      <c r="K238" s="55"/>
      <c r="L238" s="60">
        <f>+L246+L254+L262+L278+L285+L292+L299+L306+L313+L328+L335+L342+L349+L356+L370+L377+L384+L391+L398+L413+L420+L427+L434+L441+L448+L463+L470+L477+L484+L491+L505+L512+L519+L526+L533+L548+L556+L564+L572+L581+L595+L603+L611+L619+L627+L643+L651+L659+L667+L674+L689+L696</f>
        <v>1212305.329</v>
      </c>
      <c r="M238" s="26">
        <f>+M246+M254+M262+M278+M285+M292+M299+M306+M313+M328+M335+M342+M349+M356+M370+M377+M384+M391+M398+M413+M420+M427+M434+M441+M448+M463+M470+M477+M484+M491+M505+M512+M519+M526+M533+M548+M556+M564+M572+M581+M595+M603+M611+M619+M627+M643+M651+M659+M667+M674+M689+M696</f>
        <v>55255.846</v>
      </c>
      <c r="N238" s="60">
        <f>+N246+N254+N262+N278+N285+N292+N299+N306+N313+N328+N335+N342+N349+N356+N370+N377+N384+N391+N398+N413+N420+N427+N434+N441+N448+N463+N470+N477+N484+N491+N505+N512+N519+N526+N533+N548+N556+N564+N572+N581+N595+N603+N611+N619+N627+N643+N651+N659+N667+N674+N689+N696</f>
        <v>254383.79099999997</v>
      </c>
      <c r="O238" s="60">
        <f>+O246+O254+O262+O278+O285+O292+O299+O306+O313+O328+O335+O342+O349+O356+O370+O377+O384+O391+O398+O413+O420+O427+O434+O441+O448+O463+O470+O477+O484+O491+O505+O512+O519+O526+O533+O548+O556+O564+O572+O581+O595+O603+O611+O619+O627+O643+O651+O659+O667+O674+O689+O696</f>
        <v>0</v>
      </c>
      <c r="P238" s="26">
        <f>+P246+P254+P262+P278+P285+P292+P299+P306+P313+P328+P335+P342+P349+P356+P370+P377+P384+P391+P398+P413+P420+P427+P434+P441+P448+P463+P470+P477+P484+P491+P505+P512+P519+P526+P533+P548+P556+P564+P572+P581+P595+P603+P611+P619+P627+P643+P651+P659+P667+P674+P689+P696</f>
        <v>1120.375</v>
      </c>
      <c r="Q238" s="26">
        <f>+L238+M238+N238+O238+P238</f>
        <v>1523065.3409999998</v>
      </c>
      <c r="R238" s="26">
        <f>+R246+R254+R262+R278+R285+R292+R299+R306+R313+R328+R335+R342+R349+R356+R370+R377+R384+R391+R398+R413+R420+R427+R434+R441+R448+R463+R470+R477+R484+R491+R505+R512+R519+R526+R533+R548+R556+R564+R572+R581+R595+R603+R611+R619+R627+R643+R651+R659+R667+R674+R689+R696</f>
        <v>0</v>
      </c>
      <c r="S238" s="60">
        <f>+S246+S254+S262+S278+S285+S292+S299+S306+S313+S328+S335+S342+S349+S356+S370+S377+S384+S391+S398+S413+S420+S427+S434+S441+S448+S463+S470+S477+S484+S491+S505+S512+S519+S526+S533+S548+S556+S564+S572+S581+S595+S603+S611+S619+S627+S643+S651+S659+S667+S674+S689+S696</f>
        <v>100171.42</v>
      </c>
      <c r="T238" s="60">
        <f>+T246+T254+T262+T278+T285+T292+T299+T306+T313+T328+T335+T342+T349+T356+T370+T377+T384+T391+T398+T413+T420+T427+T434+T441+T448+T463+T470+T477+T484+T491+T505+T512+T519+T526+T533+T548+T556+T564+T572+T581+T595+T603+T611+T619+T627+T643+T651+T659+T667+T674+T689+T696</f>
        <v>0</v>
      </c>
      <c r="U238" s="60">
        <f>+U246+U254+U262+U278+U285+U292+U299+U306+U313+U328+U335+U342+U349+U356+U370+U377+U384+U391+U398+U413+U420+U427+U434+U441+U448+U463+U470+U477+U484+U491+U505+U512+U519+U526+U533+U548+U556+U564+U572+U581+U595+U603+U611+U619+U627+U643+U651+U659+U667+U674+U689+U696</f>
        <v>0</v>
      </c>
      <c r="V238" s="26">
        <f>+R238+S238+T238+U238</f>
        <v>100171.42</v>
      </c>
      <c r="W238" s="26">
        <f>+Q238+V238</f>
        <v>1623236.7609999997</v>
      </c>
      <c r="X238" s="26">
        <f>IF(Q238=0,,(Q238/W238)*100)</f>
        <v>93.82890885626018</v>
      </c>
      <c r="Y238" s="26">
        <f>IF(V238=0,,(V238/W238)*100)</f>
        <v>6.171091143739814</v>
      </c>
      <c r="Z238" s="1"/>
    </row>
    <row r="239" spans="1:26" ht="23.25">
      <c r="A239" s="1"/>
      <c r="B239" s="52"/>
      <c r="C239" s="52"/>
      <c r="D239" s="52"/>
      <c r="E239" s="52"/>
      <c r="F239" s="52"/>
      <c r="G239" s="52"/>
      <c r="H239" s="52"/>
      <c r="I239" s="53"/>
      <c r="J239" s="54" t="s">
        <v>52</v>
      </c>
      <c r="K239" s="55"/>
      <c r="L239" s="60">
        <f>+L247+L255+L263+L279+L286+L293+L300+L307+L314+L329+L336+L343+L350+L357+L371+L378+L385+L392+L399+L414+L421+L428+L435+L442+L449+L464+L471+L478+L485+L492+L506+L513+L520+L527+L534+L549+L557+L565+L573+L582+L596+L604+L612+L620+L628+L644+L652+L660+L668+L683+L690+L697</f>
        <v>1197897.393</v>
      </c>
      <c r="M239" s="26">
        <f>+M247+M255+M263+M279+M286+M293+M300+M307+M314+M329+M336+M343+M350+M357+M371+M378+M385+M392+M399+M414+M421+M428+M435+M442+M449+M464+M471+M478+M485+M492+M506+M513+M520+M527+M534+M549+M557+M565+M573+M582+M596+M604+M612+M620+M628+M644+M652+M660+M668+M683+M690+M697</f>
        <v>53498.326</v>
      </c>
      <c r="N239" s="60">
        <f>+N247+N255+N263+N279+N286+N293+N300+N307+N314+N329+N336+N343+N350+N357+N371+N378+N385+N392+N399+N414+N421+N428+N435+N442+N449+N464+N471+N478+N485+N492+N506+N513+N520+N527+N534+N549+N557+N565+N573+N582+N596+N604+N612+N620+N628+N644+N652+N660+N668+N683+N690+N697</f>
        <v>252689.47300000006</v>
      </c>
      <c r="O239" s="60">
        <f>+O247+O255+O263+O279+O286+O293+O300+O307+O314+O329+O336+O343+O350+O357+O371+O378+O385+O392+O399+O414+O421+O428+O435+O442+O449+O464+O471+O478+O485+O492+O506+O513+O520+O527+O534+O549+O557+O565+O573+O582+O596+O604+O612+O620+O628+O644+O652+O660+O668+O683+O690+O697</f>
        <v>0</v>
      </c>
      <c r="P239" s="26">
        <f>+P247+P255+P263+P279+P286+P293+P300+P307+P314+P329+P336+P343+P350+P357+P371+P378+P385+P392+P399+P414+P421+P428+P435+P442+P449+P464+P471+P478+P485+P492+P506+P513+P520+P527+P534+P549+P557+P565+P573+P582+P596+P604+P612+P620+P628+P644+P652+P660+P668+P683+P690+P697</f>
        <v>1119.2749999999999</v>
      </c>
      <c r="Q239" s="26">
        <f>+L239+M239+N239+O239+P239</f>
        <v>1505204.467</v>
      </c>
      <c r="R239" s="26">
        <f>+R247+R255+R263+R279+R286+R293+R300+R307+R314+R329+R336+R343+R350+R357+R371+R378+R385+R392+R399+R414+R421+R428+R435+R442+R449+R464+R471+R478+R485+R492+R506+R513+R520+R527+R534+R549+R557+R565+R573+R582+R596+R604+R612+R620+R628+R644+R652+R660+R668+R683+R690+R697</f>
        <v>0</v>
      </c>
      <c r="S239" s="60">
        <f>+S247+S255+S263+S279+S286+S293+S300+S307+S314+S329+S336+S343+S350+S357+S371+S378+S385+S392+S399+S414+S421+S428+S435+S442+S449+S464+S471+S478+S485+S492+S506+S513+S520+S527+S534+S549+S557+S565+S573+S582+S596+S604+S612+S620+S628+S644+S652+S660+S668+S683+S690+S697</f>
        <v>96989.40000000001</v>
      </c>
      <c r="T239" s="60">
        <f>+T247+T255+T263+T279+T286+T293+T300+T307+T314+T329+T336+T343+T350+T357+T371+T378+T385+T392+T399+T414+T421+T428+T435+T442+T449+T464+T471+T478+T485+T492+T506+T513+T520+T527+T534+T549+T557+T565+T573+T582+T596+T604+T612+T620+T628+T644+T652+T660+T668+T683+T690+T697</f>
        <v>0</v>
      </c>
      <c r="U239" s="60">
        <f>+U247+U255+U263+U279+U286+U293+U300+U307+U314+U329+U336+U343+U350+U357+U371+U378+U385+U392+U399+U414+U421+U428+U435+U442+U449+U464+U471+U478+U485+U492+U506+U513+U520+U527+U534+U549+U557+U565+U573+U582+U596+U604+U612+U620+U628+U644+U652+U660+U668+U683+U690+U697</f>
        <v>0</v>
      </c>
      <c r="V239" s="26">
        <f>+R239+S239+T239+U239</f>
        <v>96989.40000000001</v>
      </c>
      <c r="W239" s="26">
        <f>+Q239+V239</f>
        <v>1602193.8669999999</v>
      </c>
      <c r="X239" s="26">
        <f>IF(Q239=0,,(Q239/W239)*100)</f>
        <v>93.94646290953503</v>
      </c>
      <c r="Y239" s="26">
        <f>IF(V239=0,,(V239/W239)*100)</f>
        <v>6.053537090464971</v>
      </c>
      <c r="Z239" s="1"/>
    </row>
    <row r="240" spans="1:26" ht="23.25">
      <c r="A240" s="1"/>
      <c r="B240" s="52"/>
      <c r="C240" s="52"/>
      <c r="D240" s="52"/>
      <c r="E240" s="52"/>
      <c r="F240" s="52"/>
      <c r="G240" s="52"/>
      <c r="H240" s="52"/>
      <c r="I240" s="53"/>
      <c r="J240" s="54" t="s">
        <v>53</v>
      </c>
      <c r="K240" s="55"/>
      <c r="L240" s="60">
        <f aca="true" t="shared" si="72" ref="L240:W240">IF(L237=0,,(L239/L237)*100)</f>
        <v>99.03035292379066</v>
      </c>
      <c r="M240" s="26">
        <f t="shared" si="72"/>
        <v>79.63631057811098</v>
      </c>
      <c r="N240" s="60">
        <f t="shared" si="72"/>
        <v>100.21293220347607</v>
      </c>
      <c r="O240" s="60">
        <f t="shared" si="72"/>
        <v>0</v>
      </c>
      <c r="P240" s="26">
        <f t="shared" si="72"/>
        <v>0</v>
      </c>
      <c r="Q240" s="26">
        <f t="shared" si="72"/>
        <v>98.44646413973788</v>
      </c>
      <c r="R240" s="26">
        <f t="shared" si="72"/>
        <v>0</v>
      </c>
      <c r="S240" s="60">
        <f t="shared" si="72"/>
        <v>96.82342528437754</v>
      </c>
      <c r="T240" s="60">
        <f t="shared" si="72"/>
        <v>0</v>
      </c>
      <c r="U240" s="60">
        <f t="shared" si="72"/>
        <v>0</v>
      </c>
      <c r="V240" s="26">
        <f t="shared" si="72"/>
        <v>96.82342528437754</v>
      </c>
      <c r="W240" s="26">
        <f t="shared" si="72"/>
        <v>98.34666717583043</v>
      </c>
      <c r="X240" s="26"/>
      <c r="Y240" s="26"/>
      <c r="Z240" s="1"/>
    </row>
    <row r="241" spans="1:26" ht="23.25">
      <c r="A241" s="1"/>
      <c r="B241" s="52"/>
      <c r="C241" s="52"/>
      <c r="D241" s="52"/>
      <c r="E241" s="52"/>
      <c r="F241" s="52"/>
      <c r="G241" s="52"/>
      <c r="H241" s="52"/>
      <c r="I241" s="53"/>
      <c r="J241" s="54" t="s">
        <v>54</v>
      </c>
      <c r="K241" s="55"/>
      <c r="L241" s="60">
        <f>IF(L238=0,,(L239/L238)*100)</f>
        <v>98.81152580498143</v>
      </c>
      <c r="M241" s="26">
        <f aca="true" t="shared" si="73" ref="M241:W241">IF(M238=0,,(M239/M238)*100)</f>
        <v>96.81930487499912</v>
      </c>
      <c r="N241" s="60">
        <f t="shared" si="73"/>
        <v>99.33395205986221</v>
      </c>
      <c r="O241" s="60">
        <f t="shared" si="73"/>
        <v>0</v>
      </c>
      <c r="P241" s="26">
        <f t="shared" si="73"/>
        <v>99.90181858752648</v>
      </c>
      <c r="Q241" s="26">
        <f t="shared" si="73"/>
        <v>98.82730743591914</v>
      </c>
      <c r="R241" s="26">
        <f t="shared" si="73"/>
        <v>0</v>
      </c>
      <c r="S241" s="60">
        <f t="shared" si="73"/>
        <v>96.82342528437754</v>
      </c>
      <c r="T241" s="60">
        <f t="shared" si="73"/>
        <v>0</v>
      </c>
      <c r="U241" s="60">
        <f t="shared" si="73"/>
        <v>0</v>
      </c>
      <c r="V241" s="26">
        <f t="shared" si="73"/>
        <v>96.82342528437754</v>
      </c>
      <c r="W241" s="26">
        <f t="shared" si="73"/>
        <v>98.70364604193436</v>
      </c>
      <c r="X241" s="26"/>
      <c r="Y241" s="26"/>
      <c r="Z241" s="1"/>
    </row>
    <row r="242" spans="1:26" ht="23.25">
      <c r="A242" s="1"/>
      <c r="B242" s="52"/>
      <c r="C242" s="52"/>
      <c r="D242" s="52"/>
      <c r="E242" s="52"/>
      <c r="F242" s="52"/>
      <c r="G242" s="52"/>
      <c r="H242" s="52"/>
      <c r="I242" s="53"/>
      <c r="J242" s="54"/>
      <c r="K242" s="55"/>
      <c r="L242" s="60"/>
      <c r="M242" s="26"/>
      <c r="N242" s="60"/>
      <c r="O242" s="60"/>
      <c r="P242" s="26"/>
      <c r="Q242" s="26"/>
      <c r="R242" s="26"/>
      <c r="S242" s="60"/>
      <c r="T242" s="60"/>
      <c r="U242" s="60"/>
      <c r="V242" s="26"/>
      <c r="W242" s="26"/>
      <c r="X242" s="26"/>
      <c r="Y242" s="26"/>
      <c r="Z242" s="1"/>
    </row>
    <row r="243" spans="1:26" ht="23.25">
      <c r="A243" s="1"/>
      <c r="B243" s="52"/>
      <c r="C243" s="52"/>
      <c r="D243" s="52"/>
      <c r="E243" s="52"/>
      <c r="F243" s="52"/>
      <c r="G243" s="52"/>
      <c r="H243" s="52" t="s">
        <v>103</v>
      </c>
      <c r="I243" s="53"/>
      <c r="J243" s="54" t="s">
        <v>104</v>
      </c>
      <c r="K243" s="55"/>
      <c r="L243" s="60"/>
      <c r="M243" s="26"/>
      <c r="N243" s="60"/>
      <c r="O243" s="60"/>
      <c r="P243" s="26"/>
      <c r="Q243" s="26"/>
      <c r="R243" s="26"/>
      <c r="S243" s="60"/>
      <c r="T243" s="60"/>
      <c r="U243" s="60"/>
      <c r="V243" s="26"/>
      <c r="W243" s="26"/>
      <c r="X243" s="26"/>
      <c r="Y243" s="26"/>
      <c r="Z243" s="1"/>
    </row>
    <row r="244" spans="1:26" ht="23.25">
      <c r="A244" s="1"/>
      <c r="B244" s="52"/>
      <c r="C244" s="52"/>
      <c r="D244" s="52"/>
      <c r="E244" s="52"/>
      <c r="F244" s="52"/>
      <c r="G244" s="52"/>
      <c r="H244" s="52"/>
      <c r="I244" s="53"/>
      <c r="J244" s="54" t="s">
        <v>105</v>
      </c>
      <c r="K244" s="55"/>
      <c r="L244" s="60"/>
      <c r="M244" s="26"/>
      <c r="N244" s="60"/>
      <c r="O244" s="60"/>
      <c r="P244" s="26"/>
      <c r="Q244" s="26"/>
      <c r="R244" s="26"/>
      <c r="S244" s="60"/>
      <c r="T244" s="60"/>
      <c r="U244" s="60"/>
      <c r="V244" s="26"/>
      <c r="W244" s="26"/>
      <c r="X244" s="26"/>
      <c r="Y244" s="26"/>
      <c r="Z244" s="1"/>
    </row>
    <row r="245" spans="1:26" ht="23.25">
      <c r="A245" s="1"/>
      <c r="B245" s="52"/>
      <c r="C245" s="52"/>
      <c r="D245" s="52"/>
      <c r="E245" s="52"/>
      <c r="F245" s="52"/>
      <c r="G245" s="52"/>
      <c r="H245" s="52"/>
      <c r="I245" s="53"/>
      <c r="J245" s="54" t="s">
        <v>50</v>
      </c>
      <c r="K245" s="55"/>
      <c r="L245" s="60">
        <v>51493.689</v>
      </c>
      <c r="M245" s="26">
        <v>1420.907</v>
      </c>
      <c r="N245" s="60">
        <v>7982.083</v>
      </c>
      <c r="O245" s="60"/>
      <c r="P245" s="26"/>
      <c r="Q245" s="26">
        <f>+L245+M245+N245+O245+P245</f>
        <v>60896.679</v>
      </c>
      <c r="R245" s="26"/>
      <c r="S245" s="60"/>
      <c r="T245" s="60"/>
      <c r="U245" s="60"/>
      <c r="V245" s="26">
        <f>+R245+S245+T245+U245</f>
        <v>0</v>
      </c>
      <c r="W245" s="26">
        <f>+Q245+V245</f>
        <v>60896.679</v>
      </c>
      <c r="X245" s="26">
        <f>IF(Q245=0,,(Q245/W245)*100)</f>
        <v>100</v>
      </c>
      <c r="Y245" s="26">
        <f>IF(V245=0,,(V245/W245)*100)</f>
        <v>0</v>
      </c>
      <c r="Z245" s="1"/>
    </row>
    <row r="246" spans="1:26" ht="23.25">
      <c r="A246" s="1"/>
      <c r="B246" s="52"/>
      <c r="C246" s="52"/>
      <c r="D246" s="52"/>
      <c r="E246" s="52"/>
      <c r="F246" s="52"/>
      <c r="G246" s="52"/>
      <c r="H246" s="52"/>
      <c r="I246" s="53"/>
      <c r="J246" s="54" t="s">
        <v>51</v>
      </c>
      <c r="K246" s="55"/>
      <c r="L246" s="60">
        <v>51825.336</v>
      </c>
      <c r="M246" s="26">
        <v>442.361</v>
      </c>
      <c r="N246" s="60">
        <v>7352.235</v>
      </c>
      <c r="O246" s="60"/>
      <c r="P246" s="26"/>
      <c r="Q246" s="26">
        <f>+L246+M246+N246+O246+P246</f>
        <v>59619.932</v>
      </c>
      <c r="R246" s="26"/>
      <c r="S246" s="60"/>
      <c r="T246" s="60"/>
      <c r="U246" s="60"/>
      <c r="V246" s="26">
        <f>+R246+S246+T246+U246</f>
        <v>0</v>
      </c>
      <c r="W246" s="26">
        <f>+Q246+V246</f>
        <v>59619.932</v>
      </c>
      <c r="X246" s="26">
        <f>IF(Q246=0,,(Q246/W246)*100)</f>
        <v>100</v>
      </c>
      <c r="Y246" s="26">
        <f>IF(V246=0,,(V246/W246)*100)</f>
        <v>0</v>
      </c>
      <c r="Z246" s="1"/>
    </row>
    <row r="247" spans="1:26" ht="23.25">
      <c r="A247" s="1"/>
      <c r="B247" s="52"/>
      <c r="C247" s="52"/>
      <c r="D247" s="52"/>
      <c r="E247" s="52"/>
      <c r="F247" s="52"/>
      <c r="G247" s="52"/>
      <c r="H247" s="52"/>
      <c r="I247" s="53"/>
      <c r="J247" s="54" t="s">
        <v>52</v>
      </c>
      <c r="K247" s="55"/>
      <c r="L247" s="60">
        <v>51559.727</v>
      </c>
      <c r="M247" s="26">
        <v>424.208</v>
      </c>
      <c r="N247" s="60">
        <v>7248.904</v>
      </c>
      <c r="O247" s="60"/>
      <c r="P247" s="26"/>
      <c r="Q247" s="26">
        <f>+L247+M247+N247+O247+P247</f>
        <v>59232.839</v>
      </c>
      <c r="R247" s="26"/>
      <c r="S247" s="60"/>
      <c r="T247" s="60"/>
      <c r="U247" s="60"/>
      <c r="V247" s="26">
        <f>+R247+S247+T247+U247</f>
        <v>0</v>
      </c>
      <c r="W247" s="26">
        <f>+Q247+V247</f>
        <v>59232.839</v>
      </c>
      <c r="X247" s="26">
        <f>IF(Q247=0,,(Q247/W247)*100)</f>
        <v>100</v>
      </c>
      <c r="Y247" s="26">
        <f>IF(V247=0,,(V247/W247)*100)</f>
        <v>0</v>
      </c>
      <c r="Z247" s="1"/>
    </row>
    <row r="248" spans="1:26" ht="23.25">
      <c r="A248" s="1"/>
      <c r="B248" s="61"/>
      <c r="C248" s="62"/>
      <c r="D248" s="62"/>
      <c r="E248" s="62"/>
      <c r="F248" s="62"/>
      <c r="G248" s="62"/>
      <c r="H248" s="62"/>
      <c r="I248" s="54"/>
      <c r="J248" s="54" t="s">
        <v>53</v>
      </c>
      <c r="K248" s="55"/>
      <c r="L248" s="24">
        <f aca="true" t="shared" si="74" ref="L248:W248">IF(L245=0,,(L247/L245)*100)</f>
        <v>100.12824484180965</v>
      </c>
      <c r="M248" s="24">
        <f t="shared" si="74"/>
        <v>29.85473363140586</v>
      </c>
      <c r="N248" s="24">
        <f t="shared" si="74"/>
        <v>90.81469085199943</v>
      </c>
      <c r="O248" s="24">
        <f t="shared" si="74"/>
        <v>0</v>
      </c>
      <c r="P248" s="24">
        <f t="shared" si="74"/>
        <v>0</v>
      </c>
      <c r="Q248" s="24">
        <f t="shared" si="74"/>
        <v>97.26776561986246</v>
      </c>
      <c r="R248" s="24">
        <f t="shared" si="74"/>
        <v>0</v>
      </c>
      <c r="S248" s="24">
        <f t="shared" si="74"/>
        <v>0</v>
      </c>
      <c r="T248" s="24">
        <f t="shared" si="74"/>
        <v>0</v>
      </c>
      <c r="U248" s="24">
        <f t="shared" si="74"/>
        <v>0</v>
      </c>
      <c r="V248" s="24">
        <f t="shared" si="74"/>
        <v>0</v>
      </c>
      <c r="W248" s="24">
        <f t="shared" si="74"/>
        <v>97.26776561986246</v>
      </c>
      <c r="X248" s="24"/>
      <c r="Y248" s="24"/>
      <c r="Z248" s="1"/>
    </row>
    <row r="249" spans="1:26" ht="23.25">
      <c r="A249" s="1"/>
      <c r="B249" s="52"/>
      <c r="C249" s="52"/>
      <c r="D249" s="52"/>
      <c r="E249" s="52"/>
      <c r="F249" s="52"/>
      <c r="G249" s="52"/>
      <c r="H249" s="52"/>
      <c r="I249" s="53"/>
      <c r="J249" s="54" t="s">
        <v>54</v>
      </c>
      <c r="K249" s="55"/>
      <c r="L249" s="60">
        <f>IF(L246=0,,(L247/L246)*100)</f>
        <v>99.48749198654495</v>
      </c>
      <c r="M249" s="26">
        <f aca="true" t="shared" si="75" ref="M249:W249">IF(M246=0,,(M247/M246)*100)</f>
        <v>95.89633805873484</v>
      </c>
      <c r="N249" s="60">
        <f t="shared" si="75"/>
        <v>98.59456342187104</v>
      </c>
      <c r="O249" s="60">
        <f t="shared" si="75"/>
        <v>0</v>
      </c>
      <c r="P249" s="26">
        <f t="shared" si="75"/>
        <v>0</v>
      </c>
      <c r="Q249" s="26">
        <f t="shared" si="75"/>
        <v>99.35073223498478</v>
      </c>
      <c r="R249" s="26">
        <f t="shared" si="75"/>
        <v>0</v>
      </c>
      <c r="S249" s="60">
        <f t="shared" si="75"/>
        <v>0</v>
      </c>
      <c r="T249" s="60">
        <f t="shared" si="75"/>
        <v>0</v>
      </c>
      <c r="U249" s="60">
        <f t="shared" si="75"/>
        <v>0</v>
      </c>
      <c r="V249" s="26">
        <f t="shared" si="75"/>
        <v>0</v>
      </c>
      <c r="W249" s="26">
        <f t="shared" si="75"/>
        <v>99.35073223498478</v>
      </c>
      <c r="X249" s="26"/>
      <c r="Y249" s="26"/>
      <c r="Z249" s="1"/>
    </row>
    <row r="250" spans="1:26" ht="23.25">
      <c r="A250" s="1"/>
      <c r="B250" s="52"/>
      <c r="C250" s="52"/>
      <c r="D250" s="52"/>
      <c r="E250" s="52"/>
      <c r="F250" s="52"/>
      <c r="G250" s="52"/>
      <c r="H250" s="52"/>
      <c r="I250" s="53"/>
      <c r="J250" s="54"/>
      <c r="K250" s="55"/>
      <c r="L250" s="60"/>
      <c r="M250" s="26"/>
      <c r="N250" s="60"/>
      <c r="O250" s="60"/>
      <c r="P250" s="26"/>
      <c r="Q250" s="26"/>
      <c r="R250" s="26"/>
      <c r="S250" s="60"/>
      <c r="T250" s="60"/>
      <c r="U250" s="60"/>
      <c r="V250" s="26"/>
      <c r="W250" s="26"/>
      <c r="X250" s="26"/>
      <c r="Y250" s="26"/>
      <c r="Z250" s="1"/>
    </row>
    <row r="251" spans="1:26" ht="23.25">
      <c r="A251" s="1"/>
      <c r="B251" s="52"/>
      <c r="C251" s="52"/>
      <c r="D251" s="52"/>
      <c r="E251" s="52"/>
      <c r="F251" s="52"/>
      <c r="G251" s="52"/>
      <c r="H251" s="52" t="s">
        <v>106</v>
      </c>
      <c r="I251" s="53"/>
      <c r="J251" s="54" t="s">
        <v>107</v>
      </c>
      <c r="K251" s="55"/>
      <c r="L251" s="60"/>
      <c r="M251" s="26"/>
      <c r="N251" s="60"/>
      <c r="O251" s="60"/>
      <c r="P251" s="26"/>
      <c r="Q251" s="26"/>
      <c r="R251" s="26"/>
      <c r="S251" s="60"/>
      <c r="T251" s="60"/>
      <c r="U251" s="60"/>
      <c r="V251" s="26"/>
      <c r="W251" s="26"/>
      <c r="X251" s="26"/>
      <c r="Y251" s="26"/>
      <c r="Z251" s="1"/>
    </row>
    <row r="252" spans="1:26" ht="23.25">
      <c r="A252" s="1"/>
      <c r="B252" s="52"/>
      <c r="C252" s="52"/>
      <c r="D252" s="52"/>
      <c r="E252" s="52"/>
      <c r="F252" s="52"/>
      <c r="G252" s="52"/>
      <c r="H252" s="52"/>
      <c r="I252" s="53"/>
      <c r="J252" s="54" t="s">
        <v>108</v>
      </c>
      <c r="K252" s="55"/>
      <c r="L252" s="60"/>
      <c r="M252" s="26"/>
      <c r="N252" s="60"/>
      <c r="O252" s="60"/>
      <c r="P252" s="26"/>
      <c r="Q252" s="26"/>
      <c r="R252" s="26"/>
      <c r="S252" s="60"/>
      <c r="T252" s="60"/>
      <c r="U252" s="60"/>
      <c r="V252" s="26"/>
      <c r="W252" s="26"/>
      <c r="X252" s="26"/>
      <c r="Y252" s="26"/>
      <c r="Z252" s="1"/>
    </row>
    <row r="253" spans="1:26" ht="23.25">
      <c r="A253" s="1"/>
      <c r="B253" s="52"/>
      <c r="C253" s="52"/>
      <c r="D253" s="52"/>
      <c r="E253" s="52"/>
      <c r="F253" s="52"/>
      <c r="G253" s="52"/>
      <c r="H253" s="52"/>
      <c r="I253" s="53"/>
      <c r="J253" s="54" t="s">
        <v>50</v>
      </c>
      <c r="K253" s="55"/>
      <c r="L253" s="60">
        <v>57961.16</v>
      </c>
      <c r="M253" s="26">
        <v>2809.721</v>
      </c>
      <c r="N253" s="60">
        <v>19258.812</v>
      </c>
      <c r="O253" s="60"/>
      <c r="P253" s="26"/>
      <c r="Q253" s="26">
        <f>+L253+M253+N253+O253+P253</f>
        <v>80029.693</v>
      </c>
      <c r="R253" s="26"/>
      <c r="S253" s="60"/>
      <c r="T253" s="60"/>
      <c r="U253" s="60"/>
      <c r="V253" s="26">
        <f>+R253+S253+T253+U253</f>
        <v>0</v>
      </c>
      <c r="W253" s="26">
        <f>+Q253+V253</f>
        <v>80029.693</v>
      </c>
      <c r="X253" s="26">
        <f>IF(Q253=0,,(Q253/W253)*100)</f>
        <v>100</v>
      </c>
      <c r="Y253" s="26">
        <f>IF(V253=0,,(V253/W253)*100)</f>
        <v>0</v>
      </c>
      <c r="Z253" s="1"/>
    </row>
    <row r="254" spans="1:26" ht="23.25">
      <c r="A254" s="1"/>
      <c r="B254" s="52"/>
      <c r="C254" s="52"/>
      <c r="D254" s="52"/>
      <c r="E254" s="52"/>
      <c r="F254" s="52"/>
      <c r="G254" s="52"/>
      <c r="H254" s="52"/>
      <c r="I254" s="53"/>
      <c r="J254" s="54" t="s">
        <v>51</v>
      </c>
      <c r="K254" s="55"/>
      <c r="L254" s="60">
        <v>60942.464</v>
      </c>
      <c r="M254" s="26">
        <v>681.677</v>
      </c>
      <c r="N254" s="60">
        <v>11679.962</v>
      </c>
      <c r="O254" s="60"/>
      <c r="P254" s="26"/>
      <c r="Q254" s="26">
        <f>+L254+M254+N254+O254+P254</f>
        <v>73304.103</v>
      </c>
      <c r="R254" s="26"/>
      <c r="S254" s="60"/>
      <c r="T254" s="60"/>
      <c r="U254" s="60"/>
      <c r="V254" s="26">
        <f>+R254+S254+T254+U254</f>
        <v>0</v>
      </c>
      <c r="W254" s="26">
        <f>+Q254+V254</f>
        <v>73304.103</v>
      </c>
      <c r="X254" s="26">
        <f>IF(Q254=0,,(Q254/W254)*100)</f>
        <v>100</v>
      </c>
      <c r="Y254" s="26">
        <f>IF(V254=0,,(V254/W254)*100)</f>
        <v>0</v>
      </c>
      <c r="Z254" s="1"/>
    </row>
    <row r="255" spans="1:26" ht="23.25">
      <c r="A255" s="1"/>
      <c r="B255" s="52"/>
      <c r="C255" s="52"/>
      <c r="D255" s="52"/>
      <c r="E255" s="52"/>
      <c r="F255" s="52"/>
      <c r="G255" s="52"/>
      <c r="H255" s="52"/>
      <c r="I255" s="53"/>
      <c r="J255" s="54" t="s">
        <v>52</v>
      </c>
      <c r="K255" s="55"/>
      <c r="L255" s="60">
        <v>60663.792</v>
      </c>
      <c r="M255" s="26">
        <v>633.079</v>
      </c>
      <c r="N255" s="60">
        <v>11652.488</v>
      </c>
      <c r="O255" s="60"/>
      <c r="P255" s="26"/>
      <c r="Q255" s="26">
        <f>+L255+M255+N255+O255+P255</f>
        <v>72949.359</v>
      </c>
      <c r="R255" s="26"/>
      <c r="S255" s="60"/>
      <c r="T255" s="60"/>
      <c r="U255" s="60"/>
      <c r="V255" s="26">
        <f>+R255+S255+T255+U255</f>
        <v>0</v>
      </c>
      <c r="W255" s="26">
        <f>+Q255+V255</f>
        <v>72949.359</v>
      </c>
      <c r="X255" s="26">
        <f>IF(Q255=0,,(Q255/W255)*100)</f>
        <v>100</v>
      </c>
      <c r="Y255" s="26">
        <f>IF(V255=0,,(V255/W255)*100)</f>
        <v>0</v>
      </c>
      <c r="Z255" s="1"/>
    </row>
    <row r="256" spans="1:26" ht="23.25">
      <c r="A256" s="1"/>
      <c r="B256" s="52"/>
      <c r="C256" s="52"/>
      <c r="D256" s="52"/>
      <c r="E256" s="52"/>
      <c r="F256" s="52"/>
      <c r="G256" s="52"/>
      <c r="H256" s="52"/>
      <c r="I256" s="53"/>
      <c r="J256" s="54" t="s">
        <v>53</v>
      </c>
      <c r="K256" s="55"/>
      <c r="L256" s="60">
        <f aca="true" t="shared" si="76" ref="L256:W256">IF(L253=0,,(L255/L253)*100)</f>
        <v>104.6628328349536</v>
      </c>
      <c r="M256" s="26">
        <f t="shared" si="76"/>
        <v>22.53173891642622</v>
      </c>
      <c r="N256" s="60">
        <f t="shared" si="76"/>
        <v>60.5047081824154</v>
      </c>
      <c r="O256" s="60">
        <f t="shared" si="76"/>
        <v>0</v>
      </c>
      <c r="P256" s="26">
        <f t="shared" si="76"/>
        <v>0</v>
      </c>
      <c r="Q256" s="26">
        <f t="shared" si="76"/>
        <v>91.15286622429002</v>
      </c>
      <c r="R256" s="26">
        <f t="shared" si="76"/>
        <v>0</v>
      </c>
      <c r="S256" s="60">
        <f t="shared" si="76"/>
        <v>0</v>
      </c>
      <c r="T256" s="60">
        <f t="shared" si="76"/>
        <v>0</v>
      </c>
      <c r="U256" s="60">
        <f t="shared" si="76"/>
        <v>0</v>
      </c>
      <c r="V256" s="26">
        <f t="shared" si="76"/>
        <v>0</v>
      </c>
      <c r="W256" s="26">
        <f t="shared" si="76"/>
        <v>91.15286622429002</v>
      </c>
      <c r="X256" s="26"/>
      <c r="Y256" s="26"/>
      <c r="Z256" s="1"/>
    </row>
    <row r="257" spans="1:26" ht="23.25">
      <c r="A257" s="1"/>
      <c r="B257" s="61"/>
      <c r="C257" s="62"/>
      <c r="D257" s="62"/>
      <c r="E257" s="62"/>
      <c r="F257" s="62"/>
      <c r="G257" s="62"/>
      <c r="H257" s="62"/>
      <c r="I257" s="54"/>
      <c r="J257" s="54" t="s">
        <v>54</v>
      </c>
      <c r="K257" s="55"/>
      <c r="L257" s="24">
        <f>IF(L254=0,,(L255/L254)*100)</f>
        <v>99.54272935206558</v>
      </c>
      <c r="M257" s="24">
        <f aca="true" t="shared" si="77" ref="M257:W257">IF(M254=0,,(M255/M254)*100)</f>
        <v>92.87081711719772</v>
      </c>
      <c r="N257" s="24">
        <f t="shared" si="77"/>
        <v>99.76477663197876</v>
      </c>
      <c r="O257" s="24">
        <f t="shared" si="77"/>
        <v>0</v>
      </c>
      <c r="P257" s="24">
        <f t="shared" si="77"/>
        <v>0</v>
      </c>
      <c r="Q257" s="24">
        <f t="shared" si="77"/>
        <v>99.51606528764152</v>
      </c>
      <c r="R257" s="24">
        <f t="shared" si="77"/>
        <v>0</v>
      </c>
      <c r="S257" s="24">
        <f t="shared" si="77"/>
        <v>0</v>
      </c>
      <c r="T257" s="24">
        <f t="shared" si="77"/>
        <v>0</v>
      </c>
      <c r="U257" s="24">
        <f t="shared" si="77"/>
        <v>0</v>
      </c>
      <c r="V257" s="24">
        <f t="shared" si="77"/>
        <v>0</v>
      </c>
      <c r="W257" s="24">
        <f t="shared" si="77"/>
        <v>99.51606528764152</v>
      </c>
      <c r="X257" s="24"/>
      <c r="Y257" s="24"/>
      <c r="Z257" s="1"/>
    </row>
    <row r="258" spans="1:26" ht="23.25">
      <c r="A258" s="1"/>
      <c r="B258" s="52"/>
      <c r="C258" s="52"/>
      <c r="D258" s="52"/>
      <c r="E258" s="52"/>
      <c r="F258" s="52"/>
      <c r="G258" s="52"/>
      <c r="H258" s="52"/>
      <c r="I258" s="53"/>
      <c r="J258" s="54"/>
      <c r="K258" s="55"/>
      <c r="L258" s="60"/>
      <c r="M258" s="26"/>
      <c r="N258" s="60"/>
      <c r="O258" s="60"/>
      <c r="P258" s="26"/>
      <c r="Q258" s="26"/>
      <c r="R258" s="26"/>
      <c r="S258" s="60"/>
      <c r="T258" s="60"/>
      <c r="U258" s="60"/>
      <c r="V258" s="26"/>
      <c r="W258" s="26"/>
      <c r="X258" s="26"/>
      <c r="Y258" s="26"/>
      <c r="Z258" s="1"/>
    </row>
    <row r="259" spans="1:26" ht="23.25">
      <c r="A259" s="1"/>
      <c r="B259" s="52"/>
      <c r="C259" s="52"/>
      <c r="D259" s="52"/>
      <c r="E259" s="52"/>
      <c r="F259" s="52"/>
      <c r="G259" s="52"/>
      <c r="H259" s="52" t="s">
        <v>109</v>
      </c>
      <c r="I259" s="53"/>
      <c r="J259" s="54" t="s">
        <v>110</v>
      </c>
      <c r="K259" s="55"/>
      <c r="L259" s="60"/>
      <c r="M259" s="26"/>
      <c r="N259" s="60"/>
      <c r="O259" s="60"/>
      <c r="P259" s="26"/>
      <c r="Q259" s="26"/>
      <c r="R259" s="26"/>
      <c r="S259" s="60"/>
      <c r="T259" s="60"/>
      <c r="U259" s="60"/>
      <c r="V259" s="26"/>
      <c r="W259" s="26"/>
      <c r="X259" s="26"/>
      <c r="Y259" s="26"/>
      <c r="Z259" s="1"/>
    </row>
    <row r="260" spans="1:26" ht="23.25">
      <c r="A260" s="1"/>
      <c r="B260" s="52"/>
      <c r="C260" s="52"/>
      <c r="D260" s="52"/>
      <c r="E260" s="52"/>
      <c r="F260" s="52"/>
      <c r="G260" s="52"/>
      <c r="H260" s="52"/>
      <c r="I260" s="53"/>
      <c r="J260" s="54" t="s">
        <v>111</v>
      </c>
      <c r="K260" s="55"/>
      <c r="L260" s="60"/>
      <c r="M260" s="26"/>
      <c r="N260" s="60"/>
      <c r="O260" s="60"/>
      <c r="P260" s="26"/>
      <c r="Q260" s="26"/>
      <c r="R260" s="26"/>
      <c r="S260" s="60"/>
      <c r="T260" s="60"/>
      <c r="U260" s="60"/>
      <c r="V260" s="26"/>
      <c r="W260" s="26"/>
      <c r="X260" s="26"/>
      <c r="Y260" s="26"/>
      <c r="Z260" s="1"/>
    </row>
    <row r="261" spans="1:26" ht="23.25">
      <c r="A261" s="1"/>
      <c r="B261" s="52"/>
      <c r="C261" s="52"/>
      <c r="D261" s="52"/>
      <c r="E261" s="52"/>
      <c r="F261" s="52"/>
      <c r="G261" s="52"/>
      <c r="H261" s="52"/>
      <c r="I261" s="53"/>
      <c r="J261" s="54" t="s">
        <v>50</v>
      </c>
      <c r="K261" s="55"/>
      <c r="L261" s="60">
        <v>13934.427</v>
      </c>
      <c r="M261" s="26">
        <v>849.211</v>
      </c>
      <c r="N261" s="60">
        <v>610.476</v>
      </c>
      <c r="O261" s="60"/>
      <c r="P261" s="26"/>
      <c r="Q261" s="26">
        <f>+L261+M261+N261+O261+P261</f>
        <v>15394.114</v>
      </c>
      <c r="R261" s="26"/>
      <c r="S261" s="60"/>
      <c r="T261" s="60"/>
      <c r="U261" s="60"/>
      <c r="V261" s="26">
        <f>+R261+S261+T261+U261</f>
        <v>0</v>
      </c>
      <c r="W261" s="26">
        <f>+Q261+V261</f>
        <v>15394.114</v>
      </c>
      <c r="X261" s="26">
        <f>IF(Q261=0,,(Q261/W261)*100)</f>
        <v>100</v>
      </c>
      <c r="Y261" s="26">
        <f>IF(V261=0,,(V261/W261)*100)</f>
        <v>0</v>
      </c>
      <c r="Z261" s="1"/>
    </row>
    <row r="262" spans="1:26" ht="23.25">
      <c r="A262" s="1"/>
      <c r="B262" s="61"/>
      <c r="C262" s="61"/>
      <c r="D262" s="61"/>
      <c r="E262" s="61"/>
      <c r="F262" s="61"/>
      <c r="G262" s="61"/>
      <c r="H262" s="61"/>
      <c r="I262" s="53"/>
      <c r="J262" s="54" t="s">
        <v>51</v>
      </c>
      <c r="K262" s="55"/>
      <c r="L262" s="60">
        <v>14066.613</v>
      </c>
      <c r="M262" s="26">
        <v>309.938</v>
      </c>
      <c r="N262" s="60">
        <v>908.169</v>
      </c>
      <c r="O262" s="60"/>
      <c r="P262" s="26"/>
      <c r="Q262" s="26">
        <f>+L262+M262+N262+O262+P262</f>
        <v>15284.72</v>
      </c>
      <c r="R262" s="26"/>
      <c r="S262" s="60"/>
      <c r="T262" s="60"/>
      <c r="U262" s="60"/>
      <c r="V262" s="26">
        <f>+R262+S262+T262+U262</f>
        <v>0</v>
      </c>
      <c r="W262" s="26">
        <f>+Q262+V262</f>
        <v>15284.72</v>
      </c>
      <c r="X262" s="26">
        <f>IF(Q262=0,,(Q262/W262)*100)</f>
        <v>100</v>
      </c>
      <c r="Y262" s="26">
        <f>IF(V262=0,,(V262/W262)*100)</f>
        <v>0</v>
      </c>
      <c r="Z262" s="1"/>
    </row>
    <row r="263" spans="1:26" ht="23.25">
      <c r="A263" s="1"/>
      <c r="B263" s="61"/>
      <c r="C263" s="62"/>
      <c r="D263" s="62"/>
      <c r="E263" s="62"/>
      <c r="F263" s="62"/>
      <c r="G263" s="62"/>
      <c r="H263" s="62"/>
      <c r="I263" s="54"/>
      <c r="J263" s="54" t="s">
        <v>52</v>
      </c>
      <c r="K263" s="55"/>
      <c r="L263" s="24">
        <v>13903.504</v>
      </c>
      <c r="M263" s="24">
        <v>242.09</v>
      </c>
      <c r="N263" s="24">
        <v>824.733</v>
      </c>
      <c r="O263" s="24"/>
      <c r="P263" s="24"/>
      <c r="Q263" s="24">
        <f>+L263+M263+N263+O263+P263</f>
        <v>14970.327000000001</v>
      </c>
      <c r="R263" s="24"/>
      <c r="S263" s="24"/>
      <c r="T263" s="24"/>
      <c r="U263" s="24"/>
      <c r="V263" s="24">
        <f>+R263+S263+T263+U263</f>
        <v>0</v>
      </c>
      <c r="W263" s="24">
        <f>+Q263+V263</f>
        <v>14970.327000000001</v>
      </c>
      <c r="X263" s="24">
        <f>IF(Q263=0,,(Q263/W263)*100)</f>
        <v>100</v>
      </c>
      <c r="Y263" s="24">
        <f>IF(V263=0,,(V263/W263)*100)</f>
        <v>0</v>
      </c>
      <c r="Z263" s="1"/>
    </row>
    <row r="264" spans="1:26" ht="23.25">
      <c r="A264" s="1"/>
      <c r="B264" s="61"/>
      <c r="C264" s="61"/>
      <c r="D264" s="61"/>
      <c r="E264" s="61"/>
      <c r="F264" s="61"/>
      <c r="G264" s="61"/>
      <c r="H264" s="61"/>
      <c r="I264" s="53"/>
      <c r="J264" s="54" t="s">
        <v>53</v>
      </c>
      <c r="K264" s="55"/>
      <c r="L264" s="60">
        <f aca="true" t="shared" si="78" ref="L264:W264">IF(L261=0,,(L263/L261)*100)</f>
        <v>99.77808201227076</v>
      </c>
      <c r="M264" s="26">
        <f t="shared" si="78"/>
        <v>28.50763826657921</v>
      </c>
      <c r="N264" s="60">
        <f t="shared" si="78"/>
        <v>135.0967114186307</v>
      </c>
      <c r="O264" s="60">
        <f t="shared" si="78"/>
        <v>0</v>
      </c>
      <c r="P264" s="26">
        <f t="shared" si="78"/>
        <v>0</v>
      </c>
      <c r="Q264" s="26">
        <f t="shared" si="78"/>
        <v>97.24708417775783</v>
      </c>
      <c r="R264" s="26">
        <f t="shared" si="78"/>
        <v>0</v>
      </c>
      <c r="S264" s="60">
        <f t="shared" si="78"/>
        <v>0</v>
      </c>
      <c r="T264" s="60">
        <f t="shared" si="78"/>
        <v>0</v>
      </c>
      <c r="U264" s="60">
        <f t="shared" si="78"/>
        <v>0</v>
      </c>
      <c r="V264" s="26">
        <f t="shared" si="78"/>
        <v>0</v>
      </c>
      <c r="W264" s="26">
        <f t="shared" si="78"/>
        <v>97.24708417775783</v>
      </c>
      <c r="X264" s="26"/>
      <c r="Y264" s="26"/>
      <c r="Z264" s="1"/>
    </row>
    <row r="265" spans="1:26" ht="23.25">
      <c r="A265" s="1"/>
      <c r="B265" s="61"/>
      <c r="C265" s="61"/>
      <c r="D265" s="61"/>
      <c r="E265" s="61"/>
      <c r="F265" s="61"/>
      <c r="G265" s="61"/>
      <c r="H265" s="61"/>
      <c r="I265" s="53"/>
      <c r="J265" s="54" t="s">
        <v>54</v>
      </c>
      <c r="K265" s="55"/>
      <c r="L265" s="60">
        <f>IF(L262=0,,(L263/L262)*100)</f>
        <v>98.84045292210712</v>
      </c>
      <c r="M265" s="26">
        <f aca="true" t="shared" si="79" ref="M265:W265">IF(M262=0,,(M263/M262)*100)</f>
        <v>78.10917022114101</v>
      </c>
      <c r="N265" s="60">
        <f t="shared" si="79"/>
        <v>90.81272318257945</v>
      </c>
      <c r="O265" s="60">
        <f t="shared" si="79"/>
        <v>0</v>
      </c>
      <c r="P265" s="26">
        <f t="shared" si="79"/>
        <v>0</v>
      </c>
      <c r="Q265" s="26">
        <f t="shared" si="79"/>
        <v>97.94308956919068</v>
      </c>
      <c r="R265" s="26">
        <f t="shared" si="79"/>
        <v>0</v>
      </c>
      <c r="S265" s="60">
        <f t="shared" si="79"/>
        <v>0</v>
      </c>
      <c r="T265" s="60">
        <f t="shared" si="79"/>
        <v>0</v>
      </c>
      <c r="U265" s="60">
        <f t="shared" si="79"/>
        <v>0</v>
      </c>
      <c r="V265" s="26">
        <f t="shared" si="79"/>
        <v>0</v>
      </c>
      <c r="W265" s="26">
        <f t="shared" si="79"/>
        <v>97.94308956919068</v>
      </c>
      <c r="X265" s="26"/>
      <c r="Y265" s="26"/>
      <c r="Z265" s="1"/>
    </row>
    <row r="266" spans="1:26" ht="23.25">
      <c r="A266" s="1"/>
      <c r="B266" s="61"/>
      <c r="C266" s="61"/>
      <c r="D266" s="61"/>
      <c r="E266" s="61"/>
      <c r="F266" s="61"/>
      <c r="G266" s="61"/>
      <c r="H266" s="61"/>
      <c r="I266" s="53"/>
      <c r="J266" s="54"/>
      <c r="K266" s="55"/>
      <c r="L266" s="60"/>
      <c r="M266" s="26"/>
      <c r="N266" s="60"/>
      <c r="O266" s="60"/>
      <c r="P266" s="26"/>
      <c r="Q266" s="26"/>
      <c r="R266" s="26"/>
      <c r="S266" s="60"/>
      <c r="T266" s="60"/>
      <c r="U266" s="60"/>
      <c r="V266" s="26"/>
      <c r="W266" s="26"/>
      <c r="X266" s="26"/>
      <c r="Y266" s="26"/>
      <c r="Z266" s="1"/>
    </row>
    <row r="267" spans="1:26" ht="23.25">
      <c r="A267" s="1"/>
      <c r="B267" s="61"/>
      <c r="C267" s="61"/>
      <c r="D267" s="61"/>
      <c r="E267" s="61"/>
      <c r="F267" s="61"/>
      <c r="G267" s="61"/>
      <c r="H267" s="61" t="s">
        <v>112</v>
      </c>
      <c r="I267" s="53"/>
      <c r="J267" s="54" t="s">
        <v>113</v>
      </c>
      <c r="K267" s="55"/>
      <c r="L267" s="60"/>
      <c r="M267" s="26"/>
      <c r="N267" s="60"/>
      <c r="O267" s="60"/>
      <c r="P267" s="26"/>
      <c r="Q267" s="26"/>
      <c r="R267" s="26"/>
      <c r="S267" s="60"/>
      <c r="T267" s="60"/>
      <c r="U267" s="60"/>
      <c r="V267" s="26"/>
      <c r="W267" s="26"/>
      <c r="X267" s="26"/>
      <c r="Y267" s="26"/>
      <c r="Z267" s="1"/>
    </row>
    <row r="268" spans="1:26" ht="23.25">
      <c r="A268" s="1"/>
      <c r="B268" s="61"/>
      <c r="C268" s="61"/>
      <c r="D268" s="61"/>
      <c r="E268" s="61"/>
      <c r="F268" s="61"/>
      <c r="G268" s="61"/>
      <c r="H268" s="61"/>
      <c r="I268" s="53"/>
      <c r="J268" s="54" t="s">
        <v>114</v>
      </c>
      <c r="K268" s="55"/>
      <c r="L268" s="60"/>
      <c r="M268" s="26"/>
      <c r="N268" s="60"/>
      <c r="O268" s="60"/>
      <c r="P268" s="26"/>
      <c r="Q268" s="26"/>
      <c r="R268" s="26"/>
      <c r="S268" s="60"/>
      <c r="T268" s="60"/>
      <c r="U268" s="60"/>
      <c r="V268" s="26"/>
      <c r="W268" s="26"/>
      <c r="X268" s="26"/>
      <c r="Y268" s="26"/>
      <c r="Z268" s="1"/>
    </row>
    <row r="269" spans="1:26" ht="23.25">
      <c r="A269" s="1"/>
      <c r="B269" s="61"/>
      <c r="C269" s="61"/>
      <c r="D269" s="61"/>
      <c r="E269" s="61"/>
      <c r="F269" s="61"/>
      <c r="G269" s="61"/>
      <c r="H269" s="61"/>
      <c r="I269" s="53"/>
      <c r="J269" s="54" t="s">
        <v>50</v>
      </c>
      <c r="K269" s="55"/>
      <c r="L269" s="60">
        <v>13528.654</v>
      </c>
      <c r="M269" s="26">
        <v>231.97</v>
      </c>
      <c r="N269" s="60">
        <v>1903.464</v>
      </c>
      <c r="O269" s="60"/>
      <c r="P269" s="26"/>
      <c r="Q269" s="26">
        <f>+L269+M269+N269+O269+P269</f>
        <v>15664.088</v>
      </c>
      <c r="R269" s="26"/>
      <c r="S269" s="60"/>
      <c r="T269" s="60"/>
      <c r="U269" s="60"/>
      <c r="V269" s="26">
        <f>+R269+S269+T269+U269</f>
        <v>0</v>
      </c>
      <c r="W269" s="26">
        <f>+Q269+V269</f>
        <v>15664.088</v>
      </c>
      <c r="X269" s="26">
        <f>IF(Q269=0,,(Q269/W269)*100)</f>
        <v>100</v>
      </c>
      <c r="Y269" s="26">
        <f>IF(V269=0,,(V269/W269)*100)</f>
        <v>0</v>
      </c>
      <c r="Z269" s="1"/>
    </row>
    <row r="270" spans="1:26" ht="23.25">
      <c r="A270" s="1"/>
      <c r="B270" s="70"/>
      <c r="C270" s="70"/>
      <c r="D270" s="70"/>
      <c r="E270" s="70"/>
      <c r="F270" s="70"/>
      <c r="G270" s="70"/>
      <c r="H270" s="70"/>
      <c r="I270" s="64"/>
      <c r="J270" s="65"/>
      <c r="K270" s="66"/>
      <c r="L270" s="67"/>
      <c r="M270" s="68"/>
      <c r="N270" s="67"/>
      <c r="O270" s="67"/>
      <c r="P270" s="68"/>
      <c r="Q270" s="68"/>
      <c r="R270" s="68"/>
      <c r="S270" s="67"/>
      <c r="T270" s="67"/>
      <c r="U270" s="67"/>
      <c r="V270" s="68"/>
      <c r="W270" s="68"/>
      <c r="X270" s="68"/>
      <c r="Y270" s="68"/>
      <c r="Z270" s="1"/>
    </row>
    <row r="271" spans="1:26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5"/>
      <c r="W272" s="5"/>
      <c r="X272" s="5"/>
      <c r="Y272" s="5" t="s">
        <v>406</v>
      </c>
      <c r="Z272" s="1"/>
    </row>
    <row r="273" spans="1:26" ht="23.25">
      <c r="A273" s="1"/>
      <c r="B273" s="9" t="s">
        <v>3</v>
      </c>
      <c r="C273" s="10"/>
      <c r="D273" s="10"/>
      <c r="E273" s="10"/>
      <c r="F273" s="10"/>
      <c r="G273" s="10"/>
      <c r="H273" s="11"/>
      <c r="I273" s="12"/>
      <c r="J273" s="13"/>
      <c r="K273" s="14"/>
      <c r="L273" s="15" t="s">
        <v>4</v>
      </c>
      <c r="M273" s="15"/>
      <c r="N273" s="15"/>
      <c r="O273" s="15"/>
      <c r="P273" s="15"/>
      <c r="Q273" s="15"/>
      <c r="R273" s="16" t="s">
        <v>5</v>
      </c>
      <c r="S273" s="15"/>
      <c r="T273" s="15"/>
      <c r="U273" s="15"/>
      <c r="V273" s="17"/>
      <c r="W273" s="15" t="s">
        <v>6</v>
      </c>
      <c r="X273" s="15"/>
      <c r="Y273" s="18"/>
      <c r="Z273" s="1"/>
    </row>
    <row r="274" spans="1:26" ht="23.25">
      <c r="A274" s="1"/>
      <c r="B274" s="19" t="s">
        <v>7</v>
      </c>
      <c r="C274" s="20"/>
      <c r="D274" s="20"/>
      <c r="E274" s="20"/>
      <c r="F274" s="20"/>
      <c r="G274" s="20"/>
      <c r="H274" s="21"/>
      <c r="I274" s="22"/>
      <c r="J274" s="23"/>
      <c r="K274" s="24"/>
      <c r="L274" s="25"/>
      <c r="M274" s="26"/>
      <c r="N274" s="27"/>
      <c r="O274" s="28" t="s">
        <v>8</v>
      </c>
      <c r="P274" s="29"/>
      <c r="Q274" s="30"/>
      <c r="R274" s="31" t="s">
        <v>8</v>
      </c>
      <c r="S274" s="32" t="s">
        <v>9</v>
      </c>
      <c r="T274" s="25"/>
      <c r="U274" s="33" t="s">
        <v>10</v>
      </c>
      <c r="V274" s="30"/>
      <c r="W274" s="30"/>
      <c r="X274" s="34" t="s">
        <v>11</v>
      </c>
      <c r="Y274" s="35"/>
      <c r="Z274" s="1"/>
    </row>
    <row r="275" spans="1:26" ht="23.25">
      <c r="A275" s="1"/>
      <c r="B275" s="36"/>
      <c r="C275" s="37"/>
      <c r="D275" s="37"/>
      <c r="E275" s="37"/>
      <c r="F275" s="38"/>
      <c r="G275" s="37"/>
      <c r="H275" s="36"/>
      <c r="I275" s="22"/>
      <c r="J275" s="2" t="s">
        <v>12</v>
      </c>
      <c r="K275" s="24"/>
      <c r="L275" s="39" t="s">
        <v>13</v>
      </c>
      <c r="M275" s="40" t="s">
        <v>14</v>
      </c>
      <c r="N275" s="32" t="s">
        <v>13</v>
      </c>
      <c r="O275" s="39" t="s">
        <v>15</v>
      </c>
      <c r="P275" s="29" t="s">
        <v>16</v>
      </c>
      <c r="Q275" s="26"/>
      <c r="R275" s="41" t="s">
        <v>15</v>
      </c>
      <c r="S275" s="40" t="s">
        <v>17</v>
      </c>
      <c r="T275" s="39" t="s">
        <v>18</v>
      </c>
      <c r="U275" s="33" t="s">
        <v>19</v>
      </c>
      <c r="V275" s="30"/>
      <c r="W275" s="30"/>
      <c r="X275" s="30"/>
      <c r="Y275" s="40"/>
      <c r="Z275" s="1"/>
    </row>
    <row r="276" spans="1:26" ht="23.25">
      <c r="A276" s="1"/>
      <c r="B276" s="36" t="s">
        <v>20</v>
      </c>
      <c r="C276" s="36" t="s">
        <v>21</v>
      </c>
      <c r="D276" s="36" t="s">
        <v>22</v>
      </c>
      <c r="E276" s="36" t="s">
        <v>23</v>
      </c>
      <c r="F276" s="36" t="s">
        <v>24</v>
      </c>
      <c r="G276" s="36" t="s">
        <v>25</v>
      </c>
      <c r="H276" s="36" t="s">
        <v>26</v>
      </c>
      <c r="I276" s="22"/>
      <c r="J276" s="42"/>
      <c r="K276" s="24"/>
      <c r="L276" s="39" t="s">
        <v>27</v>
      </c>
      <c r="M276" s="40" t="s">
        <v>28</v>
      </c>
      <c r="N276" s="32" t="s">
        <v>29</v>
      </c>
      <c r="O276" s="39" t="s">
        <v>30</v>
      </c>
      <c r="P276" s="29" t="s">
        <v>31</v>
      </c>
      <c r="Q276" s="40" t="s">
        <v>32</v>
      </c>
      <c r="R276" s="41" t="s">
        <v>30</v>
      </c>
      <c r="S276" s="40" t="s">
        <v>33</v>
      </c>
      <c r="T276" s="39" t="s">
        <v>34</v>
      </c>
      <c r="U276" s="33" t="s">
        <v>35</v>
      </c>
      <c r="V276" s="29" t="s">
        <v>32</v>
      </c>
      <c r="W276" s="29" t="s">
        <v>36</v>
      </c>
      <c r="X276" s="29" t="s">
        <v>37</v>
      </c>
      <c r="Y276" s="40" t="s">
        <v>38</v>
      </c>
      <c r="Z276" s="1"/>
    </row>
    <row r="277" spans="1:26" ht="23.25">
      <c r="A277" s="1"/>
      <c r="B277" s="43"/>
      <c r="C277" s="43"/>
      <c r="D277" s="43"/>
      <c r="E277" s="43"/>
      <c r="F277" s="43"/>
      <c r="G277" s="43"/>
      <c r="H277" s="43"/>
      <c r="I277" s="44"/>
      <c r="J277" s="45"/>
      <c r="K277" s="46"/>
      <c r="L277" s="47"/>
      <c r="M277" s="48"/>
      <c r="N277" s="49"/>
      <c r="O277" s="47"/>
      <c r="P277" s="50"/>
      <c r="Q277" s="50"/>
      <c r="R277" s="48"/>
      <c r="S277" s="48"/>
      <c r="T277" s="47"/>
      <c r="U277" s="51"/>
      <c r="V277" s="50"/>
      <c r="W277" s="50"/>
      <c r="X277" s="50"/>
      <c r="Y277" s="48"/>
      <c r="Z277" s="1"/>
    </row>
    <row r="278" spans="1:26" ht="23.25">
      <c r="A278" s="1"/>
      <c r="B278" s="52" t="s">
        <v>48</v>
      </c>
      <c r="C278" s="52"/>
      <c r="D278" s="52"/>
      <c r="E278" s="52" t="s">
        <v>55</v>
      </c>
      <c r="F278" s="52" t="s">
        <v>101</v>
      </c>
      <c r="G278" s="52" t="s">
        <v>60</v>
      </c>
      <c r="H278" s="52" t="s">
        <v>112</v>
      </c>
      <c r="I278" s="53"/>
      <c r="J278" s="54" t="s">
        <v>51</v>
      </c>
      <c r="K278" s="55"/>
      <c r="L278" s="25">
        <v>12445.292</v>
      </c>
      <c r="M278" s="26">
        <v>149.154</v>
      </c>
      <c r="N278" s="27">
        <v>2740.528</v>
      </c>
      <c r="O278" s="56"/>
      <c r="P278" s="30"/>
      <c r="Q278" s="30">
        <f>+L278+M278+N278+O278+P278</f>
        <v>15334.974</v>
      </c>
      <c r="R278" s="26"/>
      <c r="S278" s="27"/>
      <c r="T278" s="25"/>
      <c r="U278" s="57"/>
      <c r="V278" s="30">
        <f>+R278+S278+T278+U278</f>
        <v>0</v>
      </c>
      <c r="W278" s="30">
        <f>+Q278+V278</f>
        <v>15334.974</v>
      </c>
      <c r="X278" s="30">
        <f>IF(Q278=0,,(Q278/W278)*100)</f>
        <v>100</v>
      </c>
      <c r="Y278" s="26">
        <f>IF(V278=0,,(V278/W278)*100)</f>
        <v>0</v>
      </c>
      <c r="Z278" s="1"/>
    </row>
    <row r="279" spans="1:26" ht="23.25">
      <c r="A279" s="1"/>
      <c r="B279" s="52"/>
      <c r="C279" s="52"/>
      <c r="D279" s="52"/>
      <c r="E279" s="52"/>
      <c r="F279" s="52"/>
      <c r="G279" s="52"/>
      <c r="H279" s="52"/>
      <c r="I279" s="53"/>
      <c r="J279" s="58" t="s">
        <v>52</v>
      </c>
      <c r="K279" s="59"/>
      <c r="L279" s="60">
        <v>12334.735</v>
      </c>
      <c r="M279" s="60">
        <v>94.7</v>
      </c>
      <c r="N279" s="60">
        <v>2514.595</v>
      </c>
      <c r="O279" s="60"/>
      <c r="P279" s="60"/>
      <c r="Q279" s="60">
        <f>+L279+M279+N279+O279+P279</f>
        <v>14944.03</v>
      </c>
      <c r="R279" s="60"/>
      <c r="S279" s="60"/>
      <c r="T279" s="60"/>
      <c r="U279" s="69"/>
      <c r="V279" s="26">
        <f>+R279+S279+T279+U279</f>
        <v>0</v>
      </c>
      <c r="W279" s="26">
        <f>+Q279+V279</f>
        <v>14944.03</v>
      </c>
      <c r="X279" s="26">
        <f>IF(Q279=0,,(Q279/W279)*100)</f>
        <v>100</v>
      </c>
      <c r="Y279" s="26">
        <f>IF(V279=0,,(V279/W279)*100)</f>
        <v>0</v>
      </c>
      <c r="Z279" s="1"/>
    </row>
    <row r="280" spans="1:26" ht="23.25">
      <c r="A280" s="1"/>
      <c r="B280" s="52"/>
      <c r="C280" s="52"/>
      <c r="D280" s="52"/>
      <c r="E280" s="52"/>
      <c r="F280" s="52"/>
      <c r="G280" s="52"/>
      <c r="H280" s="52"/>
      <c r="I280" s="53"/>
      <c r="J280" s="58" t="s">
        <v>53</v>
      </c>
      <c r="K280" s="59"/>
      <c r="L280" s="60">
        <f aca="true" t="shared" si="80" ref="L280:W280">IF(L269=0,,(L279/L269)*100)</f>
        <v>91.17488702128091</v>
      </c>
      <c r="M280" s="60">
        <f t="shared" si="80"/>
        <v>40.824244514376865</v>
      </c>
      <c r="N280" s="60">
        <f t="shared" si="80"/>
        <v>132.1062547019539</v>
      </c>
      <c r="O280" s="60">
        <f t="shared" si="80"/>
        <v>0</v>
      </c>
      <c r="P280" s="60">
        <f t="shared" si="80"/>
        <v>0</v>
      </c>
      <c r="Q280" s="60">
        <f t="shared" si="80"/>
        <v>95.4031284808921</v>
      </c>
      <c r="R280" s="60">
        <f t="shared" si="80"/>
        <v>0</v>
      </c>
      <c r="S280" s="60">
        <f t="shared" si="80"/>
        <v>0</v>
      </c>
      <c r="T280" s="60">
        <f t="shared" si="80"/>
        <v>0</v>
      </c>
      <c r="U280" s="60">
        <f t="shared" si="80"/>
        <v>0</v>
      </c>
      <c r="V280" s="26">
        <f t="shared" si="80"/>
        <v>0</v>
      </c>
      <c r="W280" s="26">
        <f t="shared" si="80"/>
        <v>95.4031284808921</v>
      </c>
      <c r="X280" s="26"/>
      <c r="Y280" s="26"/>
      <c r="Z280" s="1"/>
    </row>
    <row r="281" spans="1:26" ht="23.25">
      <c r="A281" s="1"/>
      <c r="B281" s="52"/>
      <c r="C281" s="52"/>
      <c r="D281" s="52"/>
      <c r="E281" s="52"/>
      <c r="F281" s="52"/>
      <c r="G281" s="52"/>
      <c r="H281" s="52"/>
      <c r="I281" s="53"/>
      <c r="J281" s="54" t="s">
        <v>54</v>
      </c>
      <c r="K281" s="55"/>
      <c r="L281" s="60">
        <f>IF(L278=0,,(L279/L278)*100)</f>
        <v>99.1116560382834</v>
      </c>
      <c r="M281" s="60">
        <f aca="true" t="shared" si="81" ref="M281:W281">IF(M278=0,,(M279/M278)*100)</f>
        <v>63.49142497016507</v>
      </c>
      <c r="N281" s="60">
        <f t="shared" si="81"/>
        <v>91.75585872503402</v>
      </c>
      <c r="O281" s="60">
        <f t="shared" si="81"/>
        <v>0</v>
      </c>
      <c r="P281" s="60">
        <f t="shared" si="81"/>
        <v>0</v>
      </c>
      <c r="Q281" s="26">
        <f t="shared" si="81"/>
        <v>97.4506379991254</v>
      </c>
      <c r="R281" s="60">
        <f t="shared" si="81"/>
        <v>0</v>
      </c>
      <c r="S281" s="60">
        <f t="shared" si="81"/>
        <v>0</v>
      </c>
      <c r="T281" s="60">
        <f t="shared" si="81"/>
        <v>0</v>
      </c>
      <c r="U281" s="60">
        <f t="shared" si="81"/>
        <v>0</v>
      </c>
      <c r="V281" s="26">
        <f t="shared" si="81"/>
        <v>0</v>
      </c>
      <c r="W281" s="26">
        <f t="shared" si="81"/>
        <v>97.4506379991254</v>
      </c>
      <c r="X281" s="26"/>
      <c r="Y281" s="26"/>
      <c r="Z281" s="1"/>
    </row>
    <row r="282" spans="1:26" ht="23.25">
      <c r="A282" s="1"/>
      <c r="B282" s="52"/>
      <c r="C282" s="52"/>
      <c r="D282" s="52"/>
      <c r="E282" s="52"/>
      <c r="F282" s="52"/>
      <c r="G282" s="52"/>
      <c r="H282" s="52"/>
      <c r="I282" s="53"/>
      <c r="J282" s="54"/>
      <c r="K282" s="55"/>
      <c r="L282" s="60"/>
      <c r="M282" s="26"/>
      <c r="N282" s="60"/>
      <c r="O282" s="60"/>
      <c r="P282" s="26"/>
      <c r="Q282" s="26"/>
      <c r="R282" s="26"/>
      <c r="S282" s="60"/>
      <c r="T282" s="60"/>
      <c r="U282" s="60"/>
      <c r="V282" s="26"/>
      <c r="W282" s="26"/>
      <c r="X282" s="26"/>
      <c r="Y282" s="26"/>
      <c r="Z282" s="1"/>
    </row>
    <row r="283" spans="1:26" ht="23.25">
      <c r="A283" s="1"/>
      <c r="B283" s="52"/>
      <c r="C283" s="52"/>
      <c r="D283" s="52"/>
      <c r="E283" s="52"/>
      <c r="F283" s="52"/>
      <c r="G283" s="52"/>
      <c r="H283" s="52" t="s">
        <v>115</v>
      </c>
      <c r="I283" s="53"/>
      <c r="J283" s="54" t="s">
        <v>116</v>
      </c>
      <c r="K283" s="55"/>
      <c r="L283" s="60"/>
      <c r="M283" s="26"/>
      <c r="N283" s="60"/>
      <c r="O283" s="60"/>
      <c r="P283" s="26"/>
      <c r="Q283" s="26"/>
      <c r="R283" s="26"/>
      <c r="S283" s="60"/>
      <c r="T283" s="60"/>
      <c r="U283" s="60"/>
      <c r="V283" s="26"/>
      <c r="W283" s="26"/>
      <c r="X283" s="26"/>
      <c r="Y283" s="26"/>
      <c r="Z283" s="1"/>
    </row>
    <row r="284" spans="1:26" ht="23.25">
      <c r="A284" s="1"/>
      <c r="B284" s="52"/>
      <c r="C284" s="52"/>
      <c r="D284" s="52"/>
      <c r="E284" s="52"/>
      <c r="F284" s="52"/>
      <c r="G284" s="52"/>
      <c r="H284" s="52"/>
      <c r="I284" s="53"/>
      <c r="J284" s="54" t="s">
        <v>50</v>
      </c>
      <c r="K284" s="55"/>
      <c r="L284" s="60">
        <v>4611.889</v>
      </c>
      <c r="M284" s="26">
        <v>438.93</v>
      </c>
      <c r="N284" s="60">
        <v>715.691</v>
      </c>
      <c r="O284" s="60"/>
      <c r="P284" s="26"/>
      <c r="Q284" s="26">
        <f>+L284+M284+N284+O284+P284</f>
        <v>5766.51</v>
      </c>
      <c r="R284" s="26"/>
      <c r="S284" s="60"/>
      <c r="T284" s="60"/>
      <c r="U284" s="60"/>
      <c r="V284" s="26">
        <f>+R284+S284+T284+U284</f>
        <v>0</v>
      </c>
      <c r="W284" s="26">
        <f>+Q284+V284</f>
        <v>5766.51</v>
      </c>
      <c r="X284" s="26">
        <f>IF(Q284=0,,(Q284/W284)*100)</f>
        <v>100</v>
      </c>
      <c r="Y284" s="26">
        <f>IF(V284=0,,(V284/W284)*100)</f>
        <v>0</v>
      </c>
      <c r="Z284" s="1"/>
    </row>
    <row r="285" spans="1:26" ht="23.25">
      <c r="A285" s="1"/>
      <c r="B285" s="52"/>
      <c r="C285" s="52"/>
      <c r="D285" s="52"/>
      <c r="E285" s="52"/>
      <c r="F285" s="52"/>
      <c r="G285" s="52"/>
      <c r="H285" s="52"/>
      <c r="I285" s="53"/>
      <c r="J285" s="54" t="s">
        <v>51</v>
      </c>
      <c r="K285" s="55"/>
      <c r="L285" s="60">
        <v>4565.857</v>
      </c>
      <c r="M285" s="26">
        <v>419.603</v>
      </c>
      <c r="N285" s="60">
        <v>777.102</v>
      </c>
      <c r="O285" s="60"/>
      <c r="P285" s="26"/>
      <c r="Q285" s="26">
        <f>+L285+M285+N285+O285+P285</f>
        <v>5762.562</v>
      </c>
      <c r="R285" s="26"/>
      <c r="S285" s="60"/>
      <c r="T285" s="60"/>
      <c r="U285" s="60"/>
      <c r="V285" s="26">
        <f>+R285+S285+T285+U285</f>
        <v>0</v>
      </c>
      <c r="W285" s="26">
        <f>+Q285+V285</f>
        <v>5762.562</v>
      </c>
      <c r="X285" s="26">
        <f>IF(Q285=0,,(Q285/W285)*100)</f>
        <v>100</v>
      </c>
      <c r="Y285" s="26">
        <f>IF(V285=0,,(V285/W285)*100)</f>
        <v>0</v>
      </c>
      <c r="Z285" s="1"/>
    </row>
    <row r="286" spans="1:26" ht="23.25">
      <c r="A286" s="1"/>
      <c r="B286" s="52"/>
      <c r="C286" s="52"/>
      <c r="D286" s="52"/>
      <c r="E286" s="52"/>
      <c r="F286" s="52"/>
      <c r="G286" s="52"/>
      <c r="H286" s="52"/>
      <c r="I286" s="53"/>
      <c r="J286" s="54" t="s">
        <v>52</v>
      </c>
      <c r="K286" s="55"/>
      <c r="L286" s="60">
        <v>4526.846</v>
      </c>
      <c r="M286" s="26">
        <v>412.868</v>
      </c>
      <c r="N286" s="60">
        <v>764.27</v>
      </c>
      <c r="O286" s="60"/>
      <c r="P286" s="26"/>
      <c r="Q286" s="26">
        <f>+L286+M286+N286+O286+P286</f>
        <v>5703.984</v>
      </c>
      <c r="R286" s="26"/>
      <c r="S286" s="60"/>
      <c r="T286" s="60"/>
      <c r="U286" s="60"/>
      <c r="V286" s="26">
        <f>+R286+S286+T286+U286</f>
        <v>0</v>
      </c>
      <c r="W286" s="26">
        <f>+Q286+V286</f>
        <v>5703.984</v>
      </c>
      <c r="X286" s="26">
        <f>IF(Q286=0,,(Q286/W286)*100)</f>
        <v>100</v>
      </c>
      <c r="Y286" s="26">
        <f>IF(V286=0,,(V286/W286)*100)</f>
        <v>0</v>
      </c>
      <c r="Z286" s="1"/>
    </row>
    <row r="287" spans="1:26" ht="23.25">
      <c r="A287" s="1"/>
      <c r="B287" s="52"/>
      <c r="C287" s="52"/>
      <c r="D287" s="52"/>
      <c r="E287" s="52"/>
      <c r="F287" s="52"/>
      <c r="G287" s="52"/>
      <c r="H287" s="52"/>
      <c r="I287" s="53"/>
      <c r="J287" s="54" t="s">
        <v>53</v>
      </c>
      <c r="K287" s="55"/>
      <c r="L287" s="60">
        <f aca="true" t="shared" si="82" ref="L287:W287">IF(L284=0,,(L286/L284)*100)</f>
        <v>98.15600505562904</v>
      </c>
      <c r="M287" s="26">
        <f t="shared" si="82"/>
        <v>94.06237896703347</v>
      </c>
      <c r="N287" s="60">
        <f t="shared" si="82"/>
        <v>106.78770586747632</v>
      </c>
      <c r="O287" s="60">
        <f t="shared" si="82"/>
        <v>0</v>
      </c>
      <c r="P287" s="26">
        <f t="shared" si="82"/>
        <v>0</v>
      </c>
      <c r="Q287" s="26">
        <f t="shared" si="82"/>
        <v>98.9157046463112</v>
      </c>
      <c r="R287" s="26">
        <f t="shared" si="82"/>
        <v>0</v>
      </c>
      <c r="S287" s="60">
        <f t="shared" si="82"/>
        <v>0</v>
      </c>
      <c r="T287" s="60">
        <f t="shared" si="82"/>
        <v>0</v>
      </c>
      <c r="U287" s="60">
        <f t="shared" si="82"/>
        <v>0</v>
      </c>
      <c r="V287" s="26">
        <f t="shared" si="82"/>
        <v>0</v>
      </c>
      <c r="W287" s="26">
        <f t="shared" si="82"/>
        <v>98.9157046463112</v>
      </c>
      <c r="X287" s="26"/>
      <c r="Y287" s="26"/>
      <c r="Z287" s="1"/>
    </row>
    <row r="288" spans="1:26" ht="23.25">
      <c r="A288" s="1"/>
      <c r="B288" s="52"/>
      <c r="C288" s="52"/>
      <c r="D288" s="52"/>
      <c r="E288" s="52"/>
      <c r="F288" s="52"/>
      <c r="G288" s="52"/>
      <c r="H288" s="52"/>
      <c r="I288" s="53"/>
      <c r="J288" s="54" t="s">
        <v>54</v>
      </c>
      <c r="K288" s="55"/>
      <c r="L288" s="60">
        <f>IF(L285=0,,(L286/L285)*100)</f>
        <v>99.14559303981704</v>
      </c>
      <c r="M288" s="26">
        <f aca="true" t="shared" si="83" ref="M288:W288">IF(M285=0,,(M286/M285)*100)</f>
        <v>98.3949113805192</v>
      </c>
      <c r="N288" s="60">
        <f t="shared" si="83"/>
        <v>98.34873671667297</v>
      </c>
      <c r="O288" s="60">
        <f t="shared" si="83"/>
        <v>0</v>
      </c>
      <c r="P288" s="26">
        <f t="shared" si="83"/>
        <v>0</v>
      </c>
      <c r="Q288" s="26">
        <f t="shared" si="83"/>
        <v>98.98347297608252</v>
      </c>
      <c r="R288" s="26">
        <f t="shared" si="83"/>
        <v>0</v>
      </c>
      <c r="S288" s="60">
        <f t="shared" si="83"/>
        <v>0</v>
      </c>
      <c r="T288" s="60">
        <f t="shared" si="83"/>
        <v>0</v>
      </c>
      <c r="U288" s="60">
        <f t="shared" si="83"/>
        <v>0</v>
      </c>
      <c r="V288" s="26">
        <f t="shared" si="83"/>
        <v>0</v>
      </c>
      <c r="W288" s="26">
        <f t="shared" si="83"/>
        <v>98.98347297608252</v>
      </c>
      <c r="X288" s="26"/>
      <c r="Y288" s="26"/>
      <c r="Z288" s="1"/>
    </row>
    <row r="289" spans="1:26" ht="23.25">
      <c r="A289" s="1"/>
      <c r="B289" s="52"/>
      <c r="C289" s="52"/>
      <c r="D289" s="52"/>
      <c r="E289" s="52"/>
      <c r="F289" s="52"/>
      <c r="G289" s="52"/>
      <c r="H289" s="52"/>
      <c r="I289" s="53"/>
      <c r="J289" s="54"/>
      <c r="K289" s="55"/>
      <c r="L289" s="60"/>
      <c r="M289" s="26"/>
      <c r="N289" s="60"/>
      <c r="O289" s="60"/>
      <c r="P289" s="26"/>
      <c r="Q289" s="26"/>
      <c r="R289" s="26"/>
      <c r="S289" s="60"/>
      <c r="T289" s="60"/>
      <c r="U289" s="60"/>
      <c r="V289" s="26"/>
      <c r="W289" s="26"/>
      <c r="X289" s="26"/>
      <c r="Y289" s="26"/>
      <c r="Z289" s="1"/>
    </row>
    <row r="290" spans="1:26" ht="23.25">
      <c r="A290" s="1"/>
      <c r="B290" s="52"/>
      <c r="C290" s="52"/>
      <c r="D290" s="52"/>
      <c r="E290" s="52"/>
      <c r="F290" s="52"/>
      <c r="G290" s="52"/>
      <c r="H290" s="52" t="s">
        <v>117</v>
      </c>
      <c r="I290" s="53"/>
      <c r="J290" s="54" t="s">
        <v>118</v>
      </c>
      <c r="K290" s="55"/>
      <c r="L290" s="60"/>
      <c r="M290" s="26"/>
      <c r="N290" s="60"/>
      <c r="O290" s="60"/>
      <c r="P290" s="26"/>
      <c r="Q290" s="26"/>
      <c r="R290" s="26"/>
      <c r="S290" s="60"/>
      <c r="T290" s="60"/>
      <c r="U290" s="60"/>
      <c r="V290" s="26"/>
      <c r="W290" s="26"/>
      <c r="X290" s="26"/>
      <c r="Y290" s="26"/>
      <c r="Z290" s="1"/>
    </row>
    <row r="291" spans="1:26" ht="23.25">
      <c r="A291" s="1"/>
      <c r="B291" s="52"/>
      <c r="C291" s="52"/>
      <c r="D291" s="52"/>
      <c r="E291" s="52"/>
      <c r="F291" s="52"/>
      <c r="G291" s="52"/>
      <c r="H291" s="52"/>
      <c r="I291" s="53"/>
      <c r="J291" s="54" t="s">
        <v>50</v>
      </c>
      <c r="K291" s="55"/>
      <c r="L291" s="60">
        <v>14186.213</v>
      </c>
      <c r="M291" s="26">
        <v>2448.629</v>
      </c>
      <c r="N291" s="60">
        <v>7474.158</v>
      </c>
      <c r="O291" s="60"/>
      <c r="P291" s="26"/>
      <c r="Q291" s="26">
        <f>+L291+M291+N291+O291+P291</f>
        <v>24109</v>
      </c>
      <c r="R291" s="26"/>
      <c r="S291" s="60"/>
      <c r="T291" s="60"/>
      <c r="U291" s="60"/>
      <c r="V291" s="26">
        <f>+R291+S291+T291+U291</f>
        <v>0</v>
      </c>
      <c r="W291" s="26">
        <f>+Q291+V291</f>
        <v>24109</v>
      </c>
      <c r="X291" s="26">
        <f>IF(Q291=0,,(Q291/W291)*100)</f>
        <v>100</v>
      </c>
      <c r="Y291" s="26">
        <f>IF(V291=0,,(V291/W291)*100)</f>
        <v>0</v>
      </c>
      <c r="Z291" s="1"/>
    </row>
    <row r="292" spans="1:26" ht="23.25">
      <c r="A292" s="1"/>
      <c r="B292" s="52"/>
      <c r="C292" s="52"/>
      <c r="D292" s="52"/>
      <c r="E292" s="52"/>
      <c r="F292" s="52"/>
      <c r="G292" s="52"/>
      <c r="H292" s="52"/>
      <c r="I292" s="53"/>
      <c r="J292" s="54" t="s">
        <v>51</v>
      </c>
      <c r="K292" s="55"/>
      <c r="L292" s="60">
        <v>13811.323</v>
      </c>
      <c r="M292" s="26">
        <v>2839.727</v>
      </c>
      <c r="N292" s="60">
        <v>9287.502</v>
      </c>
      <c r="O292" s="60"/>
      <c r="P292" s="26"/>
      <c r="Q292" s="26">
        <f>+L292+M292+N292+O292+P292</f>
        <v>25938.552</v>
      </c>
      <c r="R292" s="26"/>
      <c r="S292" s="60"/>
      <c r="T292" s="60"/>
      <c r="U292" s="60"/>
      <c r="V292" s="26">
        <f>+R292+S292+T292+U292</f>
        <v>0</v>
      </c>
      <c r="W292" s="26">
        <f>+Q292+V292</f>
        <v>25938.552</v>
      </c>
      <c r="X292" s="26">
        <f>IF(Q292=0,,(Q292/W292)*100)</f>
        <v>100</v>
      </c>
      <c r="Y292" s="26">
        <f>IF(V292=0,,(V292/W292)*100)</f>
        <v>0</v>
      </c>
      <c r="Z292" s="1"/>
    </row>
    <row r="293" spans="1:26" ht="23.25">
      <c r="A293" s="1"/>
      <c r="B293" s="61"/>
      <c r="C293" s="62"/>
      <c r="D293" s="62"/>
      <c r="E293" s="62"/>
      <c r="F293" s="62"/>
      <c r="G293" s="62"/>
      <c r="H293" s="62"/>
      <c r="I293" s="54"/>
      <c r="J293" s="54" t="s">
        <v>52</v>
      </c>
      <c r="K293" s="55"/>
      <c r="L293" s="24">
        <v>13692.278</v>
      </c>
      <c r="M293" s="24">
        <v>2838.291</v>
      </c>
      <c r="N293" s="24">
        <v>9250.572</v>
      </c>
      <c r="O293" s="24"/>
      <c r="P293" s="24"/>
      <c r="Q293" s="24">
        <f>+L293+M293+N293+O293+P293</f>
        <v>25781.141</v>
      </c>
      <c r="R293" s="24"/>
      <c r="S293" s="24"/>
      <c r="T293" s="24"/>
      <c r="U293" s="24"/>
      <c r="V293" s="24">
        <f>+R293+S293+T293+U293</f>
        <v>0</v>
      </c>
      <c r="W293" s="24">
        <f>+Q293+V293</f>
        <v>25781.141</v>
      </c>
      <c r="X293" s="24">
        <f>IF(Q293=0,,(Q293/W293)*100)</f>
        <v>100</v>
      </c>
      <c r="Y293" s="24">
        <f>IF(V293=0,,(V293/W293)*100)</f>
        <v>0</v>
      </c>
      <c r="Z293" s="1"/>
    </row>
    <row r="294" spans="1:26" ht="23.25">
      <c r="A294" s="1"/>
      <c r="B294" s="52"/>
      <c r="C294" s="52"/>
      <c r="D294" s="52"/>
      <c r="E294" s="52"/>
      <c r="F294" s="52"/>
      <c r="G294" s="52"/>
      <c r="H294" s="52"/>
      <c r="I294" s="53"/>
      <c r="J294" s="54" t="s">
        <v>53</v>
      </c>
      <c r="K294" s="55"/>
      <c r="L294" s="60">
        <f aca="true" t="shared" si="84" ref="L294:W294">IF(L291=0,,(L293/L291)*100)</f>
        <v>96.51820397734053</v>
      </c>
      <c r="M294" s="26">
        <f t="shared" si="84"/>
        <v>115.91347648010377</v>
      </c>
      <c r="N294" s="60">
        <f t="shared" si="84"/>
        <v>123.76741299822669</v>
      </c>
      <c r="O294" s="60">
        <f t="shared" si="84"/>
        <v>0</v>
      </c>
      <c r="P294" s="26">
        <f t="shared" si="84"/>
        <v>0</v>
      </c>
      <c r="Q294" s="26">
        <f t="shared" si="84"/>
        <v>106.93575428263304</v>
      </c>
      <c r="R294" s="26">
        <f t="shared" si="84"/>
        <v>0</v>
      </c>
      <c r="S294" s="60">
        <f t="shared" si="84"/>
        <v>0</v>
      </c>
      <c r="T294" s="60">
        <f t="shared" si="84"/>
        <v>0</v>
      </c>
      <c r="U294" s="60">
        <f t="shared" si="84"/>
        <v>0</v>
      </c>
      <c r="V294" s="26">
        <f t="shared" si="84"/>
        <v>0</v>
      </c>
      <c r="W294" s="26">
        <f t="shared" si="84"/>
        <v>106.93575428263304</v>
      </c>
      <c r="X294" s="26"/>
      <c r="Y294" s="26"/>
      <c r="Z294" s="1"/>
    </row>
    <row r="295" spans="1:26" ht="23.25">
      <c r="A295" s="1"/>
      <c r="B295" s="52"/>
      <c r="C295" s="52"/>
      <c r="D295" s="52"/>
      <c r="E295" s="52"/>
      <c r="F295" s="52"/>
      <c r="G295" s="52"/>
      <c r="H295" s="52"/>
      <c r="I295" s="53"/>
      <c r="J295" s="54" t="s">
        <v>54</v>
      </c>
      <c r="K295" s="55"/>
      <c r="L295" s="60">
        <f>IF(L292=0,,(L293/L292)*100)</f>
        <v>99.1380622985937</v>
      </c>
      <c r="M295" s="26">
        <f aca="true" t="shared" si="85" ref="M295:W295">IF(M292=0,,(M293/M292)*100)</f>
        <v>99.9494317587571</v>
      </c>
      <c r="N295" s="60">
        <f t="shared" si="85"/>
        <v>99.60236886086268</v>
      </c>
      <c r="O295" s="60">
        <f t="shared" si="85"/>
        <v>0</v>
      </c>
      <c r="P295" s="26">
        <f t="shared" si="85"/>
        <v>0</v>
      </c>
      <c r="Q295" s="26">
        <f t="shared" si="85"/>
        <v>99.39313883057157</v>
      </c>
      <c r="R295" s="26">
        <f t="shared" si="85"/>
        <v>0</v>
      </c>
      <c r="S295" s="60">
        <f t="shared" si="85"/>
        <v>0</v>
      </c>
      <c r="T295" s="60">
        <f t="shared" si="85"/>
        <v>0</v>
      </c>
      <c r="U295" s="60">
        <f t="shared" si="85"/>
        <v>0</v>
      </c>
      <c r="V295" s="26">
        <f t="shared" si="85"/>
        <v>0</v>
      </c>
      <c r="W295" s="26">
        <f t="shared" si="85"/>
        <v>99.39313883057157</v>
      </c>
      <c r="X295" s="26"/>
      <c r="Y295" s="26"/>
      <c r="Z295" s="1"/>
    </row>
    <row r="296" spans="1:26" ht="23.25">
      <c r="A296" s="1"/>
      <c r="B296" s="52"/>
      <c r="C296" s="52"/>
      <c r="D296" s="52"/>
      <c r="E296" s="52"/>
      <c r="F296" s="52"/>
      <c r="G296" s="52"/>
      <c r="H296" s="52"/>
      <c r="I296" s="53"/>
      <c r="J296" s="54"/>
      <c r="K296" s="55"/>
      <c r="L296" s="60"/>
      <c r="M296" s="26"/>
      <c r="N296" s="60"/>
      <c r="O296" s="60"/>
      <c r="P296" s="26"/>
      <c r="Q296" s="26"/>
      <c r="R296" s="26"/>
      <c r="S296" s="60"/>
      <c r="T296" s="60"/>
      <c r="U296" s="60"/>
      <c r="V296" s="26"/>
      <c r="W296" s="26"/>
      <c r="X296" s="26"/>
      <c r="Y296" s="26"/>
      <c r="Z296" s="1"/>
    </row>
    <row r="297" spans="1:26" ht="23.25">
      <c r="A297" s="1"/>
      <c r="B297" s="52"/>
      <c r="C297" s="52"/>
      <c r="D297" s="52"/>
      <c r="E297" s="52"/>
      <c r="F297" s="52"/>
      <c r="G297" s="52"/>
      <c r="H297" s="52" t="s">
        <v>119</v>
      </c>
      <c r="I297" s="53"/>
      <c r="J297" s="54" t="s">
        <v>120</v>
      </c>
      <c r="K297" s="55"/>
      <c r="L297" s="60"/>
      <c r="M297" s="26"/>
      <c r="N297" s="60"/>
      <c r="O297" s="60"/>
      <c r="P297" s="26"/>
      <c r="Q297" s="26"/>
      <c r="R297" s="26"/>
      <c r="S297" s="60"/>
      <c r="T297" s="60"/>
      <c r="U297" s="60"/>
      <c r="V297" s="26"/>
      <c r="W297" s="26"/>
      <c r="X297" s="26"/>
      <c r="Y297" s="26"/>
      <c r="Z297" s="1"/>
    </row>
    <row r="298" spans="1:26" ht="23.25">
      <c r="A298" s="1"/>
      <c r="B298" s="52"/>
      <c r="C298" s="52"/>
      <c r="D298" s="52"/>
      <c r="E298" s="52"/>
      <c r="F298" s="52"/>
      <c r="G298" s="52"/>
      <c r="H298" s="52"/>
      <c r="I298" s="53"/>
      <c r="J298" s="54" t="s">
        <v>50</v>
      </c>
      <c r="K298" s="55"/>
      <c r="L298" s="60">
        <v>5248.418</v>
      </c>
      <c r="M298" s="26">
        <v>802.197</v>
      </c>
      <c r="N298" s="60">
        <v>1639.329</v>
      </c>
      <c r="O298" s="60"/>
      <c r="P298" s="26"/>
      <c r="Q298" s="26">
        <f>+L298+M298+N298+O298+P298</f>
        <v>7689.9439999999995</v>
      </c>
      <c r="R298" s="26"/>
      <c r="S298" s="60">
        <v>614.495</v>
      </c>
      <c r="T298" s="60"/>
      <c r="U298" s="60"/>
      <c r="V298" s="26">
        <f>+R298+S298+T298+U298</f>
        <v>614.495</v>
      </c>
      <c r="W298" s="26">
        <f>+Q298+V298</f>
        <v>8304.439</v>
      </c>
      <c r="X298" s="26">
        <f>IF(Q298=0,,(Q298/W298)*100)</f>
        <v>92.60040323012788</v>
      </c>
      <c r="Y298" s="26">
        <f>IF(V298=0,,(V298/W298)*100)</f>
        <v>7.3995967698721135</v>
      </c>
      <c r="Z298" s="1"/>
    </row>
    <row r="299" spans="1:26" ht="23.25">
      <c r="A299" s="1"/>
      <c r="B299" s="52"/>
      <c r="C299" s="52"/>
      <c r="D299" s="52"/>
      <c r="E299" s="52"/>
      <c r="F299" s="52"/>
      <c r="G299" s="52"/>
      <c r="H299" s="52"/>
      <c r="I299" s="53"/>
      <c r="J299" s="54" t="s">
        <v>51</v>
      </c>
      <c r="K299" s="55"/>
      <c r="L299" s="60">
        <v>5159.315</v>
      </c>
      <c r="M299" s="26">
        <v>894.479</v>
      </c>
      <c r="N299" s="60">
        <v>1743.902</v>
      </c>
      <c r="O299" s="60"/>
      <c r="P299" s="26"/>
      <c r="Q299" s="26">
        <f>+L299+M299+N299+O299+P299</f>
        <v>7797.696</v>
      </c>
      <c r="R299" s="26"/>
      <c r="S299" s="60">
        <v>614.495</v>
      </c>
      <c r="T299" s="60"/>
      <c r="U299" s="60"/>
      <c r="V299" s="26">
        <f>+R299+S299+T299+U299</f>
        <v>614.495</v>
      </c>
      <c r="W299" s="26">
        <f>+Q299+V299</f>
        <v>8412.191</v>
      </c>
      <c r="X299" s="26">
        <f>IF(Q299=0,,(Q299/W299)*100)</f>
        <v>92.69518488108507</v>
      </c>
      <c r="Y299" s="26">
        <f>IF(V299=0,,(V299/W299)*100)</f>
        <v>7.3048151189149175</v>
      </c>
      <c r="Z299" s="1"/>
    </row>
    <row r="300" spans="1:26" ht="23.25">
      <c r="A300" s="1"/>
      <c r="B300" s="52"/>
      <c r="C300" s="52"/>
      <c r="D300" s="52"/>
      <c r="E300" s="52"/>
      <c r="F300" s="52"/>
      <c r="G300" s="52"/>
      <c r="H300" s="52"/>
      <c r="I300" s="53"/>
      <c r="J300" s="54" t="s">
        <v>52</v>
      </c>
      <c r="K300" s="55"/>
      <c r="L300" s="60">
        <v>5126.276</v>
      </c>
      <c r="M300" s="26">
        <v>893.282</v>
      </c>
      <c r="N300" s="60">
        <v>1723.623</v>
      </c>
      <c r="O300" s="60"/>
      <c r="P300" s="26"/>
      <c r="Q300" s="26">
        <f>+L300+M300+N300+O300+P300</f>
        <v>7743.1810000000005</v>
      </c>
      <c r="R300" s="26"/>
      <c r="S300" s="60">
        <v>614.495</v>
      </c>
      <c r="T300" s="60"/>
      <c r="U300" s="60"/>
      <c r="V300" s="26">
        <f>+R300+S300+T300+U300</f>
        <v>614.495</v>
      </c>
      <c r="W300" s="26">
        <f>+Q300+V300</f>
        <v>8357.676000000001</v>
      </c>
      <c r="X300" s="26">
        <f>IF(Q300=0,,(Q300/W300)*100)</f>
        <v>92.64753742547569</v>
      </c>
      <c r="Y300" s="26">
        <f>IF(V300=0,,(V300/W300)*100)</f>
        <v>7.352462574524305</v>
      </c>
      <c r="Z300" s="1"/>
    </row>
    <row r="301" spans="1:26" ht="23.25">
      <c r="A301" s="1"/>
      <c r="B301" s="52"/>
      <c r="C301" s="52"/>
      <c r="D301" s="52"/>
      <c r="E301" s="52"/>
      <c r="F301" s="52"/>
      <c r="G301" s="52"/>
      <c r="H301" s="52"/>
      <c r="I301" s="53"/>
      <c r="J301" s="54" t="s">
        <v>53</v>
      </c>
      <c r="K301" s="55"/>
      <c r="L301" s="60">
        <f aca="true" t="shared" si="86" ref="L301:W301">IF(L298=0,,(L300/L298)*100)</f>
        <v>97.67278444666564</v>
      </c>
      <c r="M301" s="26">
        <f t="shared" si="86"/>
        <v>111.35444286129218</v>
      </c>
      <c r="N301" s="60">
        <f t="shared" si="86"/>
        <v>105.14198187185124</v>
      </c>
      <c r="O301" s="60">
        <f t="shared" si="86"/>
        <v>0</v>
      </c>
      <c r="P301" s="26">
        <f t="shared" si="86"/>
        <v>0</v>
      </c>
      <c r="Q301" s="26">
        <f t="shared" si="86"/>
        <v>100.69229372801675</v>
      </c>
      <c r="R301" s="26">
        <f t="shared" si="86"/>
        <v>0</v>
      </c>
      <c r="S301" s="60">
        <f t="shared" si="86"/>
        <v>100</v>
      </c>
      <c r="T301" s="60">
        <f t="shared" si="86"/>
        <v>0</v>
      </c>
      <c r="U301" s="60">
        <f t="shared" si="86"/>
        <v>0</v>
      </c>
      <c r="V301" s="26">
        <f t="shared" si="86"/>
        <v>100</v>
      </c>
      <c r="W301" s="26">
        <f t="shared" si="86"/>
        <v>100.64106678368042</v>
      </c>
      <c r="X301" s="26"/>
      <c r="Y301" s="26"/>
      <c r="Z301" s="1"/>
    </row>
    <row r="302" spans="1:26" ht="23.25">
      <c r="A302" s="1"/>
      <c r="B302" s="61"/>
      <c r="C302" s="62"/>
      <c r="D302" s="62"/>
      <c r="E302" s="62"/>
      <c r="F302" s="62"/>
      <c r="G302" s="62"/>
      <c r="H302" s="62"/>
      <c r="I302" s="54"/>
      <c r="J302" s="54" t="s">
        <v>54</v>
      </c>
      <c r="K302" s="55"/>
      <c r="L302" s="24">
        <f>IF(L299=0,,(L300/L299)*100)</f>
        <v>99.3596242912092</v>
      </c>
      <c r="M302" s="24">
        <f aca="true" t="shared" si="87" ref="M302:W302">IF(M299=0,,(M300/M299)*100)</f>
        <v>99.86617908301928</v>
      </c>
      <c r="N302" s="24">
        <f t="shared" si="87"/>
        <v>98.83714795900228</v>
      </c>
      <c r="O302" s="24">
        <f t="shared" si="87"/>
        <v>0</v>
      </c>
      <c r="P302" s="24">
        <f t="shared" si="87"/>
        <v>0</v>
      </c>
      <c r="Q302" s="24">
        <f t="shared" si="87"/>
        <v>99.3008832352531</v>
      </c>
      <c r="R302" s="24">
        <f t="shared" si="87"/>
        <v>0</v>
      </c>
      <c r="S302" s="24">
        <f t="shared" si="87"/>
        <v>100</v>
      </c>
      <c r="T302" s="24">
        <f t="shared" si="87"/>
        <v>0</v>
      </c>
      <c r="U302" s="24">
        <f t="shared" si="87"/>
        <v>0</v>
      </c>
      <c r="V302" s="24">
        <f t="shared" si="87"/>
        <v>100</v>
      </c>
      <c r="W302" s="24">
        <f t="shared" si="87"/>
        <v>99.35195242238319</v>
      </c>
      <c r="X302" s="24"/>
      <c r="Y302" s="24"/>
      <c r="Z302" s="1"/>
    </row>
    <row r="303" spans="1:26" ht="23.25">
      <c r="A303" s="1"/>
      <c r="B303" s="52"/>
      <c r="C303" s="52"/>
      <c r="D303" s="52"/>
      <c r="E303" s="52"/>
      <c r="F303" s="52"/>
      <c r="G303" s="52"/>
      <c r="H303" s="52"/>
      <c r="I303" s="53"/>
      <c r="J303" s="54"/>
      <c r="K303" s="55"/>
      <c r="L303" s="60"/>
      <c r="M303" s="26"/>
      <c r="N303" s="60"/>
      <c r="O303" s="60"/>
      <c r="P303" s="26"/>
      <c r="Q303" s="26"/>
      <c r="R303" s="26"/>
      <c r="S303" s="60"/>
      <c r="T303" s="60"/>
      <c r="U303" s="60"/>
      <c r="V303" s="26"/>
      <c r="W303" s="26"/>
      <c r="X303" s="26"/>
      <c r="Y303" s="26"/>
      <c r="Z303" s="1"/>
    </row>
    <row r="304" spans="1:26" ht="23.25">
      <c r="A304" s="1"/>
      <c r="B304" s="52"/>
      <c r="C304" s="52"/>
      <c r="D304" s="52"/>
      <c r="E304" s="52"/>
      <c r="F304" s="52"/>
      <c r="G304" s="52"/>
      <c r="H304" s="52" t="s">
        <v>121</v>
      </c>
      <c r="I304" s="53"/>
      <c r="J304" s="54" t="s">
        <v>122</v>
      </c>
      <c r="K304" s="55"/>
      <c r="L304" s="60"/>
      <c r="M304" s="26"/>
      <c r="N304" s="60"/>
      <c r="O304" s="60"/>
      <c r="P304" s="26"/>
      <c r="Q304" s="26"/>
      <c r="R304" s="26"/>
      <c r="S304" s="60"/>
      <c r="T304" s="60"/>
      <c r="U304" s="60"/>
      <c r="V304" s="26"/>
      <c r="W304" s="26"/>
      <c r="X304" s="26"/>
      <c r="Y304" s="26"/>
      <c r="Z304" s="1"/>
    </row>
    <row r="305" spans="1:26" ht="23.25">
      <c r="A305" s="1"/>
      <c r="B305" s="52"/>
      <c r="C305" s="52"/>
      <c r="D305" s="52"/>
      <c r="E305" s="52"/>
      <c r="F305" s="52"/>
      <c r="G305" s="52"/>
      <c r="H305" s="52"/>
      <c r="I305" s="53"/>
      <c r="J305" s="54" t="s">
        <v>50</v>
      </c>
      <c r="K305" s="55"/>
      <c r="L305" s="60">
        <v>4706.096</v>
      </c>
      <c r="M305" s="26">
        <v>666.726</v>
      </c>
      <c r="N305" s="60">
        <v>1364.482</v>
      </c>
      <c r="O305" s="60"/>
      <c r="P305" s="26"/>
      <c r="Q305" s="26">
        <f>+L305+M305+N305+O305+P305</f>
        <v>6737.303999999999</v>
      </c>
      <c r="R305" s="26"/>
      <c r="S305" s="60"/>
      <c r="T305" s="60"/>
      <c r="U305" s="60"/>
      <c r="V305" s="26">
        <f>+R305+S305+T305+U305</f>
        <v>0</v>
      </c>
      <c r="W305" s="26">
        <f>+Q305+V305</f>
        <v>6737.303999999999</v>
      </c>
      <c r="X305" s="26">
        <f>IF(Q305=0,,(Q305/W305)*100)</f>
        <v>100</v>
      </c>
      <c r="Y305" s="26">
        <f>IF(V305=0,,(V305/W305)*100)</f>
        <v>0</v>
      </c>
      <c r="Z305" s="1"/>
    </row>
    <row r="306" spans="1:26" ht="23.25">
      <c r="A306" s="1"/>
      <c r="B306" s="52"/>
      <c r="C306" s="52"/>
      <c r="D306" s="52"/>
      <c r="E306" s="52"/>
      <c r="F306" s="52"/>
      <c r="G306" s="52"/>
      <c r="H306" s="52"/>
      <c r="I306" s="53"/>
      <c r="J306" s="54" t="s">
        <v>51</v>
      </c>
      <c r="K306" s="55"/>
      <c r="L306" s="60">
        <v>4576.757</v>
      </c>
      <c r="M306" s="26">
        <v>719.127</v>
      </c>
      <c r="N306" s="60">
        <v>1351.768</v>
      </c>
      <c r="O306" s="60"/>
      <c r="P306" s="26"/>
      <c r="Q306" s="26">
        <f>+L306+M306+N306+O306+P306</f>
        <v>6647.652</v>
      </c>
      <c r="R306" s="26"/>
      <c r="S306" s="60"/>
      <c r="T306" s="60"/>
      <c r="U306" s="60"/>
      <c r="V306" s="26">
        <f>+R306+S306+T306+U306</f>
        <v>0</v>
      </c>
      <c r="W306" s="26">
        <f>+Q306+V306</f>
        <v>6647.652</v>
      </c>
      <c r="X306" s="26">
        <f>IF(Q306=0,,(Q306/W306)*100)</f>
        <v>100</v>
      </c>
      <c r="Y306" s="26">
        <f>IF(V306=0,,(V306/W306)*100)</f>
        <v>0</v>
      </c>
      <c r="Z306" s="1"/>
    </row>
    <row r="307" spans="1:26" ht="23.25">
      <c r="A307" s="1"/>
      <c r="B307" s="61"/>
      <c r="C307" s="61"/>
      <c r="D307" s="61"/>
      <c r="E307" s="61"/>
      <c r="F307" s="61"/>
      <c r="G307" s="61"/>
      <c r="H307" s="61"/>
      <c r="I307" s="53"/>
      <c r="J307" s="54" t="s">
        <v>52</v>
      </c>
      <c r="K307" s="55"/>
      <c r="L307" s="60">
        <v>4533.686</v>
      </c>
      <c r="M307" s="26">
        <v>666.916</v>
      </c>
      <c r="N307" s="60">
        <v>1343.934</v>
      </c>
      <c r="O307" s="60"/>
      <c r="P307" s="26"/>
      <c r="Q307" s="26">
        <f>+L307+M307+N307+O307+P307</f>
        <v>6544.536</v>
      </c>
      <c r="R307" s="26"/>
      <c r="S307" s="60"/>
      <c r="T307" s="60"/>
      <c r="U307" s="60"/>
      <c r="V307" s="26">
        <f>+R307+S307+T307+U307</f>
        <v>0</v>
      </c>
      <c r="W307" s="26">
        <f>+Q307+V307</f>
        <v>6544.536</v>
      </c>
      <c r="X307" s="26">
        <f>IF(Q307=0,,(Q307/W307)*100)</f>
        <v>100</v>
      </c>
      <c r="Y307" s="26">
        <f>IF(V307=0,,(V307/W307)*100)</f>
        <v>0</v>
      </c>
      <c r="Z307" s="1"/>
    </row>
    <row r="308" spans="1:26" ht="23.25">
      <c r="A308" s="1"/>
      <c r="B308" s="61"/>
      <c r="C308" s="62"/>
      <c r="D308" s="62"/>
      <c r="E308" s="62"/>
      <c r="F308" s="62"/>
      <c r="G308" s="62"/>
      <c r="H308" s="62"/>
      <c r="I308" s="54"/>
      <c r="J308" s="54" t="s">
        <v>53</v>
      </c>
      <c r="K308" s="55"/>
      <c r="L308" s="24">
        <f aca="true" t="shared" si="88" ref="L308:W308">IF(L305=0,,(L307/L305)*100)</f>
        <v>96.33645382499635</v>
      </c>
      <c r="M308" s="24">
        <f t="shared" si="88"/>
        <v>100.02849746372573</v>
      </c>
      <c r="N308" s="24">
        <f t="shared" si="88"/>
        <v>98.49408053752266</v>
      </c>
      <c r="O308" s="24">
        <f t="shared" si="88"/>
        <v>0</v>
      </c>
      <c r="P308" s="24">
        <f t="shared" si="88"/>
        <v>0</v>
      </c>
      <c r="Q308" s="24">
        <f t="shared" si="88"/>
        <v>97.13879617128752</v>
      </c>
      <c r="R308" s="24">
        <f t="shared" si="88"/>
        <v>0</v>
      </c>
      <c r="S308" s="24">
        <f t="shared" si="88"/>
        <v>0</v>
      </c>
      <c r="T308" s="24">
        <f t="shared" si="88"/>
        <v>0</v>
      </c>
      <c r="U308" s="24">
        <f t="shared" si="88"/>
        <v>0</v>
      </c>
      <c r="V308" s="24">
        <f t="shared" si="88"/>
        <v>0</v>
      </c>
      <c r="W308" s="24">
        <f t="shared" si="88"/>
        <v>97.13879617128752</v>
      </c>
      <c r="X308" s="24"/>
      <c r="Y308" s="24"/>
      <c r="Z308" s="1"/>
    </row>
    <row r="309" spans="1:26" ht="23.25">
      <c r="A309" s="1"/>
      <c r="B309" s="61"/>
      <c r="C309" s="61"/>
      <c r="D309" s="61"/>
      <c r="E309" s="61"/>
      <c r="F309" s="61"/>
      <c r="G309" s="61"/>
      <c r="H309" s="61"/>
      <c r="I309" s="53"/>
      <c r="J309" s="54" t="s">
        <v>54</v>
      </c>
      <c r="K309" s="55"/>
      <c r="L309" s="60">
        <f>IF(L306=0,,(L307/L306)*100)</f>
        <v>99.05891879337268</v>
      </c>
      <c r="M309" s="26">
        <f aca="true" t="shared" si="89" ref="M309:W309">IF(M306=0,,(M307/M306)*100)</f>
        <v>92.73966907097079</v>
      </c>
      <c r="N309" s="60">
        <f t="shared" si="89"/>
        <v>99.42046268294558</v>
      </c>
      <c r="O309" s="60">
        <f t="shared" si="89"/>
        <v>0</v>
      </c>
      <c r="P309" s="26">
        <f t="shared" si="89"/>
        <v>0</v>
      </c>
      <c r="Q309" s="26">
        <f t="shared" si="89"/>
        <v>98.44883576938143</v>
      </c>
      <c r="R309" s="26">
        <f t="shared" si="89"/>
        <v>0</v>
      </c>
      <c r="S309" s="60">
        <f t="shared" si="89"/>
        <v>0</v>
      </c>
      <c r="T309" s="60">
        <f t="shared" si="89"/>
        <v>0</v>
      </c>
      <c r="U309" s="60">
        <f t="shared" si="89"/>
        <v>0</v>
      </c>
      <c r="V309" s="26">
        <f t="shared" si="89"/>
        <v>0</v>
      </c>
      <c r="W309" s="26">
        <f t="shared" si="89"/>
        <v>98.44883576938143</v>
      </c>
      <c r="X309" s="26"/>
      <c r="Y309" s="26"/>
      <c r="Z309" s="1"/>
    </row>
    <row r="310" spans="1:26" ht="23.25">
      <c r="A310" s="1"/>
      <c r="B310" s="61"/>
      <c r="C310" s="61"/>
      <c r="D310" s="61"/>
      <c r="E310" s="61"/>
      <c r="F310" s="61"/>
      <c r="G310" s="61"/>
      <c r="H310" s="61"/>
      <c r="I310" s="53"/>
      <c r="J310" s="54"/>
      <c r="K310" s="55"/>
      <c r="L310" s="60"/>
      <c r="M310" s="26"/>
      <c r="N310" s="60"/>
      <c r="O310" s="60"/>
      <c r="P310" s="26"/>
      <c r="Q310" s="26"/>
      <c r="R310" s="26"/>
      <c r="S310" s="60"/>
      <c r="T310" s="60"/>
      <c r="U310" s="60"/>
      <c r="V310" s="26"/>
      <c r="W310" s="26"/>
      <c r="X310" s="26"/>
      <c r="Y310" s="26"/>
      <c r="Z310" s="1"/>
    </row>
    <row r="311" spans="1:26" ht="23.25">
      <c r="A311" s="1"/>
      <c r="B311" s="61"/>
      <c r="C311" s="61"/>
      <c r="D311" s="61"/>
      <c r="E311" s="61"/>
      <c r="F311" s="61"/>
      <c r="G311" s="61"/>
      <c r="H311" s="61" t="s">
        <v>123</v>
      </c>
      <c r="I311" s="53"/>
      <c r="J311" s="54" t="s">
        <v>124</v>
      </c>
      <c r="K311" s="55"/>
      <c r="L311" s="60"/>
      <c r="M311" s="26"/>
      <c r="N311" s="60"/>
      <c r="O311" s="60"/>
      <c r="P311" s="26"/>
      <c r="Q311" s="26"/>
      <c r="R311" s="26"/>
      <c r="S311" s="60"/>
      <c r="T311" s="60"/>
      <c r="U311" s="60"/>
      <c r="V311" s="26"/>
      <c r="W311" s="26"/>
      <c r="X311" s="26"/>
      <c r="Y311" s="26"/>
      <c r="Z311" s="1"/>
    </row>
    <row r="312" spans="1:26" ht="23.25">
      <c r="A312" s="1"/>
      <c r="B312" s="61"/>
      <c r="C312" s="61"/>
      <c r="D312" s="61"/>
      <c r="E312" s="61"/>
      <c r="F312" s="61"/>
      <c r="G312" s="61"/>
      <c r="H312" s="61"/>
      <c r="I312" s="53"/>
      <c r="J312" s="54" t="s">
        <v>50</v>
      </c>
      <c r="K312" s="55"/>
      <c r="L312" s="60">
        <v>10275.603</v>
      </c>
      <c r="M312" s="26">
        <v>1403.375</v>
      </c>
      <c r="N312" s="60">
        <v>2674.55</v>
      </c>
      <c r="O312" s="60"/>
      <c r="P312" s="26"/>
      <c r="Q312" s="26">
        <f>+L312+M312+N312+O312+P312</f>
        <v>14353.527999999998</v>
      </c>
      <c r="R312" s="26"/>
      <c r="S312" s="60">
        <v>285.18</v>
      </c>
      <c r="T312" s="60"/>
      <c r="U312" s="60"/>
      <c r="V312" s="26">
        <f>+R312+S312+T312+U312</f>
        <v>285.18</v>
      </c>
      <c r="W312" s="26">
        <f>+Q312+V312</f>
        <v>14638.707999999999</v>
      </c>
      <c r="X312" s="26">
        <f>IF(Q312=0,,(Q312/W312)*100)</f>
        <v>98.05187725583431</v>
      </c>
      <c r="Y312" s="26">
        <f>IF(V312=0,,(V312/W312)*100)</f>
        <v>1.9481227441656739</v>
      </c>
      <c r="Z312" s="1"/>
    </row>
    <row r="313" spans="1:26" ht="23.25">
      <c r="A313" s="1"/>
      <c r="B313" s="61"/>
      <c r="C313" s="61"/>
      <c r="D313" s="61"/>
      <c r="E313" s="61"/>
      <c r="F313" s="61"/>
      <c r="G313" s="61"/>
      <c r="H313" s="61"/>
      <c r="I313" s="53"/>
      <c r="J313" s="54" t="s">
        <v>51</v>
      </c>
      <c r="K313" s="55"/>
      <c r="L313" s="60">
        <v>10100.935</v>
      </c>
      <c r="M313" s="26">
        <v>1770.187</v>
      </c>
      <c r="N313" s="60">
        <v>2857.205</v>
      </c>
      <c r="O313" s="60"/>
      <c r="P313" s="26"/>
      <c r="Q313" s="26">
        <f>+L313+M313+N313+O313+P313</f>
        <v>14728.327</v>
      </c>
      <c r="R313" s="26"/>
      <c r="S313" s="60">
        <v>285.18</v>
      </c>
      <c r="T313" s="60"/>
      <c r="U313" s="60"/>
      <c r="V313" s="26">
        <f>+R313+S313+T313+U313</f>
        <v>285.18</v>
      </c>
      <c r="W313" s="26">
        <f>+Q313+V313</f>
        <v>15013.507</v>
      </c>
      <c r="X313" s="26">
        <f>IF(Q313=0,,(Q313/W313)*100)</f>
        <v>98.10051042704413</v>
      </c>
      <c r="Y313" s="26">
        <f>IF(V313=0,,(V313/W313)*100)</f>
        <v>1.8994895729558723</v>
      </c>
      <c r="Z313" s="1"/>
    </row>
    <row r="314" spans="1:26" ht="23.25">
      <c r="A314" s="1"/>
      <c r="B314" s="61"/>
      <c r="C314" s="61"/>
      <c r="D314" s="61"/>
      <c r="E314" s="61"/>
      <c r="F314" s="61"/>
      <c r="G314" s="61"/>
      <c r="H314" s="61"/>
      <c r="I314" s="53"/>
      <c r="J314" s="54" t="s">
        <v>52</v>
      </c>
      <c r="K314" s="55"/>
      <c r="L314" s="60">
        <v>9999.809</v>
      </c>
      <c r="M314" s="26">
        <v>1756.273</v>
      </c>
      <c r="N314" s="60">
        <v>2856.718</v>
      </c>
      <c r="O314" s="60"/>
      <c r="P314" s="26"/>
      <c r="Q314" s="26">
        <f>+L314+M314+N314+O314+P314</f>
        <v>14612.8</v>
      </c>
      <c r="R314" s="26"/>
      <c r="S314" s="60">
        <v>285.18</v>
      </c>
      <c r="T314" s="60"/>
      <c r="U314" s="60"/>
      <c r="V314" s="26">
        <f>+R314+S314+T314+U314</f>
        <v>285.18</v>
      </c>
      <c r="W314" s="26">
        <f>+Q314+V314</f>
        <v>14897.98</v>
      </c>
      <c r="X314" s="26">
        <f>IF(Q314=0,,(Q314/W314)*100)</f>
        <v>98.08578075685428</v>
      </c>
      <c r="Y314" s="26">
        <f>IF(V314=0,,(V314/W314)*100)</f>
        <v>1.914219243145715</v>
      </c>
      <c r="Z314" s="1"/>
    </row>
    <row r="315" spans="1:26" ht="23.25">
      <c r="A315" s="1"/>
      <c r="B315" s="70"/>
      <c r="C315" s="70"/>
      <c r="D315" s="70"/>
      <c r="E315" s="70"/>
      <c r="F315" s="70"/>
      <c r="G315" s="70"/>
      <c r="H315" s="70"/>
      <c r="I315" s="64"/>
      <c r="J315" s="65"/>
      <c r="K315" s="66"/>
      <c r="L315" s="67"/>
      <c r="M315" s="68"/>
      <c r="N315" s="67"/>
      <c r="O315" s="67"/>
      <c r="P315" s="68"/>
      <c r="Q315" s="68"/>
      <c r="R315" s="68"/>
      <c r="S315" s="67"/>
      <c r="T315" s="67"/>
      <c r="U315" s="67"/>
      <c r="V315" s="68"/>
      <c r="W315" s="68"/>
      <c r="X315" s="68"/>
      <c r="Y315" s="68"/>
      <c r="Z315" s="1"/>
    </row>
    <row r="316" spans="1:26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5"/>
      <c r="W317" s="5"/>
      <c r="X317" s="5"/>
      <c r="Y317" s="5" t="s">
        <v>407</v>
      </c>
      <c r="Z317" s="1"/>
    </row>
    <row r="318" spans="1:26" ht="23.25">
      <c r="A318" s="1"/>
      <c r="B318" s="9" t="s">
        <v>3</v>
      </c>
      <c r="C318" s="10"/>
      <c r="D318" s="10"/>
      <c r="E318" s="10"/>
      <c r="F318" s="10"/>
      <c r="G318" s="10"/>
      <c r="H318" s="11"/>
      <c r="I318" s="12"/>
      <c r="J318" s="13"/>
      <c r="K318" s="14"/>
      <c r="L318" s="15" t="s">
        <v>4</v>
      </c>
      <c r="M318" s="15"/>
      <c r="N318" s="15"/>
      <c r="O318" s="15"/>
      <c r="P318" s="15"/>
      <c r="Q318" s="15"/>
      <c r="R318" s="16" t="s">
        <v>5</v>
      </c>
      <c r="S318" s="15"/>
      <c r="T318" s="15"/>
      <c r="U318" s="15"/>
      <c r="V318" s="17"/>
      <c r="W318" s="15" t="s">
        <v>6</v>
      </c>
      <c r="X318" s="15"/>
      <c r="Y318" s="18"/>
      <c r="Z318" s="1"/>
    </row>
    <row r="319" spans="1:26" ht="23.25">
      <c r="A319" s="1"/>
      <c r="B319" s="19" t="s">
        <v>7</v>
      </c>
      <c r="C319" s="20"/>
      <c r="D319" s="20"/>
      <c r="E319" s="20"/>
      <c r="F319" s="20"/>
      <c r="G319" s="20"/>
      <c r="H319" s="21"/>
      <c r="I319" s="22"/>
      <c r="J319" s="23"/>
      <c r="K319" s="24"/>
      <c r="L319" s="25"/>
      <c r="M319" s="26"/>
      <c r="N319" s="27"/>
      <c r="O319" s="28" t="s">
        <v>8</v>
      </c>
      <c r="P319" s="29"/>
      <c r="Q319" s="30"/>
      <c r="R319" s="31" t="s">
        <v>8</v>
      </c>
      <c r="S319" s="32" t="s">
        <v>9</v>
      </c>
      <c r="T319" s="25"/>
      <c r="U319" s="33" t="s">
        <v>10</v>
      </c>
      <c r="V319" s="30"/>
      <c r="W319" s="30"/>
      <c r="X319" s="34" t="s">
        <v>11</v>
      </c>
      <c r="Y319" s="35"/>
      <c r="Z319" s="1"/>
    </row>
    <row r="320" spans="1:26" ht="23.25">
      <c r="A320" s="1"/>
      <c r="B320" s="36"/>
      <c r="C320" s="37"/>
      <c r="D320" s="37"/>
      <c r="E320" s="37"/>
      <c r="F320" s="38"/>
      <c r="G320" s="37"/>
      <c r="H320" s="36"/>
      <c r="I320" s="22"/>
      <c r="J320" s="2" t="s">
        <v>12</v>
      </c>
      <c r="K320" s="24"/>
      <c r="L320" s="39" t="s">
        <v>13</v>
      </c>
      <c r="M320" s="40" t="s">
        <v>14</v>
      </c>
      <c r="N320" s="32" t="s">
        <v>13</v>
      </c>
      <c r="O320" s="39" t="s">
        <v>15</v>
      </c>
      <c r="P320" s="29" t="s">
        <v>16</v>
      </c>
      <c r="Q320" s="26"/>
      <c r="R320" s="41" t="s">
        <v>15</v>
      </c>
      <c r="S320" s="40" t="s">
        <v>17</v>
      </c>
      <c r="T320" s="39" t="s">
        <v>18</v>
      </c>
      <c r="U320" s="33" t="s">
        <v>19</v>
      </c>
      <c r="V320" s="30"/>
      <c r="W320" s="30"/>
      <c r="X320" s="30"/>
      <c r="Y320" s="40"/>
      <c r="Z320" s="1"/>
    </row>
    <row r="321" spans="1:26" ht="23.25">
      <c r="A321" s="1"/>
      <c r="B321" s="36" t="s">
        <v>20</v>
      </c>
      <c r="C321" s="36" t="s">
        <v>21</v>
      </c>
      <c r="D321" s="36" t="s">
        <v>22</v>
      </c>
      <c r="E321" s="36" t="s">
        <v>23</v>
      </c>
      <c r="F321" s="36" t="s">
        <v>24</v>
      </c>
      <c r="G321" s="36" t="s">
        <v>25</v>
      </c>
      <c r="H321" s="36" t="s">
        <v>26</v>
      </c>
      <c r="I321" s="22"/>
      <c r="J321" s="42"/>
      <c r="K321" s="24"/>
      <c r="L321" s="39" t="s">
        <v>27</v>
      </c>
      <c r="M321" s="40" t="s">
        <v>28</v>
      </c>
      <c r="N321" s="32" t="s">
        <v>29</v>
      </c>
      <c r="O321" s="39" t="s">
        <v>30</v>
      </c>
      <c r="P321" s="29" t="s">
        <v>31</v>
      </c>
      <c r="Q321" s="40" t="s">
        <v>32</v>
      </c>
      <c r="R321" s="41" t="s">
        <v>30</v>
      </c>
      <c r="S321" s="40" t="s">
        <v>33</v>
      </c>
      <c r="T321" s="39" t="s">
        <v>34</v>
      </c>
      <c r="U321" s="33" t="s">
        <v>35</v>
      </c>
      <c r="V321" s="29" t="s">
        <v>32</v>
      </c>
      <c r="W321" s="29" t="s">
        <v>36</v>
      </c>
      <c r="X321" s="29" t="s">
        <v>37</v>
      </c>
      <c r="Y321" s="40" t="s">
        <v>38</v>
      </c>
      <c r="Z321" s="1"/>
    </row>
    <row r="322" spans="1:26" ht="23.25">
      <c r="A322" s="1"/>
      <c r="B322" s="43"/>
      <c r="C322" s="43"/>
      <c r="D322" s="43"/>
      <c r="E322" s="43"/>
      <c r="F322" s="43"/>
      <c r="G322" s="43"/>
      <c r="H322" s="43"/>
      <c r="I322" s="44"/>
      <c r="J322" s="45"/>
      <c r="K322" s="46"/>
      <c r="L322" s="47"/>
      <c r="M322" s="48"/>
      <c r="N322" s="49"/>
      <c r="O322" s="47"/>
      <c r="P322" s="50"/>
      <c r="Q322" s="50"/>
      <c r="R322" s="48"/>
      <c r="S322" s="48"/>
      <c r="T322" s="47"/>
      <c r="U322" s="51"/>
      <c r="V322" s="50"/>
      <c r="W322" s="50"/>
      <c r="X322" s="50"/>
      <c r="Y322" s="48"/>
      <c r="Z322" s="1"/>
    </row>
    <row r="323" spans="1:26" ht="23.25">
      <c r="A323" s="1"/>
      <c r="B323" s="52" t="s">
        <v>48</v>
      </c>
      <c r="C323" s="52"/>
      <c r="D323" s="52"/>
      <c r="E323" s="52" t="s">
        <v>55</v>
      </c>
      <c r="F323" s="52" t="s">
        <v>101</v>
      </c>
      <c r="G323" s="52" t="s">
        <v>60</v>
      </c>
      <c r="H323" s="52" t="s">
        <v>123</v>
      </c>
      <c r="I323" s="53"/>
      <c r="J323" s="54" t="s">
        <v>53</v>
      </c>
      <c r="K323" s="55"/>
      <c r="L323" s="25">
        <f aca="true" t="shared" si="90" ref="L323:W323">IF(L312=0,,(L314/L312)*100)</f>
        <v>97.31603099107663</v>
      </c>
      <c r="M323" s="26">
        <f t="shared" si="90"/>
        <v>125.1463792642736</v>
      </c>
      <c r="N323" s="27">
        <f t="shared" si="90"/>
        <v>106.81116449496176</v>
      </c>
      <c r="O323" s="56">
        <f t="shared" si="90"/>
        <v>0</v>
      </c>
      <c r="P323" s="30">
        <f t="shared" si="90"/>
        <v>0</v>
      </c>
      <c r="Q323" s="30">
        <f t="shared" si="90"/>
        <v>101.80632942646575</v>
      </c>
      <c r="R323" s="26">
        <f t="shared" si="90"/>
        <v>0</v>
      </c>
      <c r="S323" s="27">
        <f t="shared" si="90"/>
        <v>100</v>
      </c>
      <c r="T323" s="25">
        <f t="shared" si="90"/>
        <v>0</v>
      </c>
      <c r="U323" s="57">
        <f t="shared" si="90"/>
        <v>0</v>
      </c>
      <c r="V323" s="30">
        <f t="shared" si="90"/>
        <v>100</v>
      </c>
      <c r="W323" s="30">
        <f t="shared" si="90"/>
        <v>101.7711399120742</v>
      </c>
      <c r="X323" s="30"/>
      <c r="Y323" s="26"/>
      <c r="Z323" s="1"/>
    </row>
    <row r="324" spans="1:26" ht="23.25">
      <c r="A324" s="1"/>
      <c r="B324" s="52"/>
      <c r="C324" s="52"/>
      <c r="D324" s="52"/>
      <c r="E324" s="52"/>
      <c r="F324" s="52"/>
      <c r="G324" s="52"/>
      <c r="H324" s="52"/>
      <c r="I324" s="53"/>
      <c r="J324" s="58" t="s">
        <v>54</v>
      </c>
      <c r="K324" s="59"/>
      <c r="L324" s="60">
        <f>IF(L313=0,,(L314/L313)*100)</f>
        <v>98.99884515641374</v>
      </c>
      <c r="M324" s="60">
        <f aca="true" t="shared" si="91" ref="M324:W324">IF(M313=0,,(M314/M313)*100)</f>
        <v>99.21398134773331</v>
      </c>
      <c r="N324" s="60">
        <f t="shared" si="91"/>
        <v>99.98295537072069</v>
      </c>
      <c r="O324" s="60">
        <f t="shared" si="91"/>
        <v>0</v>
      </c>
      <c r="P324" s="60">
        <f t="shared" si="91"/>
        <v>0</v>
      </c>
      <c r="Q324" s="60">
        <f t="shared" si="91"/>
        <v>99.21561355882443</v>
      </c>
      <c r="R324" s="60">
        <f t="shared" si="91"/>
        <v>0</v>
      </c>
      <c r="S324" s="60">
        <f t="shared" si="91"/>
        <v>100</v>
      </c>
      <c r="T324" s="60">
        <f t="shared" si="91"/>
        <v>0</v>
      </c>
      <c r="U324" s="69">
        <f t="shared" si="91"/>
        <v>0</v>
      </c>
      <c r="V324" s="26">
        <f t="shared" si="91"/>
        <v>100</v>
      </c>
      <c r="W324" s="26">
        <f t="shared" si="91"/>
        <v>99.23051289748625</v>
      </c>
      <c r="X324" s="26"/>
      <c r="Y324" s="26"/>
      <c r="Z324" s="1"/>
    </row>
    <row r="325" spans="1:26" ht="23.25">
      <c r="A325" s="1"/>
      <c r="B325" s="52"/>
      <c r="C325" s="52"/>
      <c r="D325" s="52"/>
      <c r="E325" s="52"/>
      <c r="F325" s="52"/>
      <c r="G325" s="52"/>
      <c r="H325" s="52"/>
      <c r="I325" s="53"/>
      <c r="J325" s="58"/>
      <c r="K325" s="59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26"/>
      <c r="W325" s="26"/>
      <c r="X325" s="26"/>
      <c r="Y325" s="26"/>
      <c r="Z325" s="1"/>
    </row>
    <row r="326" spans="1:26" ht="23.25">
      <c r="A326" s="1"/>
      <c r="B326" s="52"/>
      <c r="C326" s="52"/>
      <c r="D326" s="52"/>
      <c r="E326" s="52"/>
      <c r="F326" s="52"/>
      <c r="G326" s="52"/>
      <c r="H326" s="52" t="s">
        <v>125</v>
      </c>
      <c r="I326" s="53"/>
      <c r="J326" s="54" t="s">
        <v>126</v>
      </c>
      <c r="K326" s="55"/>
      <c r="L326" s="60"/>
      <c r="M326" s="60"/>
      <c r="N326" s="60"/>
      <c r="O326" s="60"/>
      <c r="P326" s="60"/>
      <c r="Q326" s="26"/>
      <c r="R326" s="60"/>
      <c r="S326" s="60"/>
      <c r="T326" s="60"/>
      <c r="U326" s="60"/>
      <c r="V326" s="26"/>
      <c r="W326" s="26"/>
      <c r="X326" s="26"/>
      <c r="Y326" s="26"/>
      <c r="Z326" s="1"/>
    </row>
    <row r="327" spans="1:26" ht="23.25">
      <c r="A327" s="1"/>
      <c r="B327" s="52"/>
      <c r="C327" s="52"/>
      <c r="D327" s="52"/>
      <c r="E327" s="52"/>
      <c r="F327" s="52"/>
      <c r="G327" s="52"/>
      <c r="H327" s="52"/>
      <c r="I327" s="53"/>
      <c r="J327" s="54" t="s">
        <v>50</v>
      </c>
      <c r="K327" s="55"/>
      <c r="L327" s="60">
        <v>5263.407</v>
      </c>
      <c r="M327" s="26">
        <v>488.852</v>
      </c>
      <c r="N327" s="60">
        <v>946.591</v>
      </c>
      <c r="O327" s="60"/>
      <c r="P327" s="26"/>
      <c r="Q327" s="26">
        <f>+L327+M327+N327+O327+P327</f>
        <v>6698.85</v>
      </c>
      <c r="R327" s="26"/>
      <c r="S327" s="60"/>
      <c r="T327" s="60"/>
      <c r="U327" s="60"/>
      <c r="V327" s="26">
        <f>+R327+S327+T327+U327</f>
        <v>0</v>
      </c>
      <c r="W327" s="26">
        <f>+Q327+V327</f>
        <v>6698.85</v>
      </c>
      <c r="X327" s="26">
        <f>IF(Q327=0,,(Q327/W327)*100)</f>
        <v>100</v>
      </c>
      <c r="Y327" s="26">
        <f>IF(V327=0,,(V327/W327)*100)</f>
        <v>0</v>
      </c>
      <c r="Z327" s="1"/>
    </row>
    <row r="328" spans="1:26" ht="23.25">
      <c r="A328" s="1"/>
      <c r="B328" s="52"/>
      <c r="C328" s="52"/>
      <c r="D328" s="52"/>
      <c r="E328" s="52"/>
      <c r="F328" s="52"/>
      <c r="G328" s="52"/>
      <c r="H328" s="52"/>
      <c r="I328" s="53"/>
      <c r="J328" s="54" t="s">
        <v>51</v>
      </c>
      <c r="K328" s="55"/>
      <c r="L328" s="60">
        <v>5165.895</v>
      </c>
      <c r="M328" s="26">
        <v>346.25</v>
      </c>
      <c r="N328" s="60">
        <v>1072.185</v>
      </c>
      <c r="O328" s="60"/>
      <c r="P328" s="26"/>
      <c r="Q328" s="26">
        <f>+L328+M328+N328+O328+P328</f>
        <v>6584.33</v>
      </c>
      <c r="R328" s="26"/>
      <c r="S328" s="60"/>
      <c r="T328" s="60"/>
      <c r="U328" s="60"/>
      <c r="V328" s="26">
        <f>+R328+S328+T328+U328</f>
        <v>0</v>
      </c>
      <c r="W328" s="26">
        <f>+Q328+V328</f>
        <v>6584.33</v>
      </c>
      <c r="X328" s="26">
        <f>IF(Q328=0,,(Q328/W328)*100)</f>
        <v>100</v>
      </c>
      <c r="Y328" s="26">
        <f>IF(V328=0,,(V328/W328)*100)</f>
        <v>0</v>
      </c>
      <c r="Z328" s="1"/>
    </row>
    <row r="329" spans="1:26" ht="23.25">
      <c r="A329" s="1"/>
      <c r="B329" s="52"/>
      <c r="C329" s="52"/>
      <c r="D329" s="52"/>
      <c r="E329" s="52"/>
      <c r="F329" s="52"/>
      <c r="G329" s="52"/>
      <c r="H329" s="52"/>
      <c r="I329" s="53"/>
      <c r="J329" s="54" t="s">
        <v>52</v>
      </c>
      <c r="K329" s="55"/>
      <c r="L329" s="60">
        <v>5119.925</v>
      </c>
      <c r="M329" s="26">
        <v>346.25</v>
      </c>
      <c r="N329" s="60">
        <v>1072.159</v>
      </c>
      <c r="O329" s="60"/>
      <c r="P329" s="26"/>
      <c r="Q329" s="26">
        <f>+L329+M329+N329+O329+P329</f>
        <v>6538.334000000001</v>
      </c>
      <c r="R329" s="26"/>
      <c r="S329" s="60"/>
      <c r="T329" s="60"/>
      <c r="U329" s="60"/>
      <c r="V329" s="26">
        <f>+R329+S329+T329+U329</f>
        <v>0</v>
      </c>
      <c r="W329" s="26">
        <f>+Q329+V329</f>
        <v>6538.334000000001</v>
      </c>
      <c r="X329" s="26">
        <f>IF(Q329=0,,(Q329/W329)*100)</f>
        <v>100</v>
      </c>
      <c r="Y329" s="26">
        <f>IF(V329=0,,(V329/W329)*100)</f>
        <v>0</v>
      </c>
      <c r="Z329" s="1"/>
    </row>
    <row r="330" spans="1:26" ht="23.25">
      <c r="A330" s="1"/>
      <c r="B330" s="52"/>
      <c r="C330" s="52"/>
      <c r="D330" s="52"/>
      <c r="E330" s="52"/>
      <c r="F330" s="52"/>
      <c r="G330" s="52"/>
      <c r="H330" s="52"/>
      <c r="I330" s="53"/>
      <c r="J330" s="54" t="s">
        <v>53</v>
      </c>
      <c r="K330" s="55"/>
      <c r="L330" s="60">
        <f aca="true" t="shared" si="92" ref="L330:W330">IF(L327=0,,(L329/L327)*100)</f>
        <v>97.27397102295149</v>
      </c>
      <c r="M330" s="26">
        <f t="shared" si="92"/>
        <v>70.82920802205986</v>
      </c>
      <c r="N330" s="60">
        <f t="shared" si="92"/>
        <v>113.2652856407889</v>
      </c>
      <c r="O330" s="60">
        <f t="shared" si="92"/>
        <v>0</v>
      </c>
      <c r="P330" s="26">
        <f t="shared" si="92"/>
        <v>0</v>
      </c>
      <c r="Q330" s="26">
        <f t="shared" si="92"/>
        <v>97.60382752263449</v>
      </c>
      <c r="R330" s="26">
        <f t="shared" si="92"/>
        <v>0</v>
      </c>
      <c r="S330" s="60">
        <f t="shared" si="92"/>
        <v>0</v>
      </c>
      <c r="T330" s="60">
        <f t="shared" si="92"/>
        <v>0</v>
      </c>
      <c r="U330" s="60">
        <f t="shared" si="92"/>
        <v>0</v>
      </c>
      <c r="V330" s="26">
        <f t="shared" si="92"/>
        <v>0</v>
      </c>
      <c r="W330" s="26">
        <f t="shared" si="92"/>
        <v>97.60382752263449</v>
      </c>
      <c r="X330" s="26"/>
      <c r="Y330" s="26"/>
      <c r="Z330" s="1"/>
    </row>
    <row r="331" spans="1:26" ht="23.25">
      <c r="A331" s="1"/>
      <c r="B331" s="52"/>
      <c r="C331" s="52"/>
      <c r="D331" s="52"/>
      <c r="E331" s="52"/>
      <c r="F331" s="52"/>
      <c r="G331" s="52"/>
      <c r="H331" s="52"/>
      <c r="I331" s="53"/>
      <c r="J331" s="54" t="s">
        <v>54</v>
      </c>
      <c r="K331" s="55"/>
      <c r="L331" s="60">
        <f>IF(L328=0,,(L329/L328)*100)</f>
        <v>99.11012515740254</v>
      </c>
      <c r="M331" s="26">
        <f aca="true" t="shared" si="93" ref="M331:W331">IF(M328=0,,(M329/M328)*100)</f>
        <v>100</v>
      </c>
      <c r="N331" s="60">
        <f t="shared" si="93"/>
        <v>99.99757504535133</v>
      </c>
      <c r="O331" s="60">
        <f t="shared" si="93"/>
        <v>0</v>
      </c>
      <c r="P331" s="26">
        <f t="shared" si="93"/>
        <v>0</v>
      </c>
      <c r="Q331" s="26">
        <f t="shared" si="93"/>
        <v>99.30143234011662</v>
      </c>
      <c r="R331" s="26">
        <f t="shared" si="93"/>
        <v>0</v>
      </c>
      <c r="S331" s="60">
        <f t="shared" si="93"/>
        <v>0</v>
      </c>
      <c r="T331" s="60">
        <f t="shared" si="93"/>
        <v>0</v>
      </c>
      <c r="U331" s="60">
        <f t="shared" si="93"/>
        <v>0</v>
      </c>
      <c r="V331" s="26">
        <f t="shared" si="93"/>
        <v>0</v>
      </c>
      <c r="W331" s="26">
        <f t="shared" si="93"/>
        <v>99.30143234011662</v>
      </c>
      <c r="X331" s="26"/>
      <c r="Y331" s="26"/>
      <c r="Z331" s="1"/>
    </row>
    <row r="332" spans="1:26" ht="23.25">
      <c r="A332" s="1"/>
      <c r="B332" s="52"/>
      <c r="C332" s="52"/>
      <c r="D332" s="52"/>
      <c r="E332" s="52"/>
      <c r="F332" s="52"/>
      <c r="G332" s="52"/>
      <c r="H332" s="52"/>
      <c r="I332" s="53"/>
      <c r="J332" s="54"/>
      <c r="K332" s="55"/>
      <c r="L332" s="60"/>
      <c r="M332" s="26"/>
      <c r="N332" s="60"/>
      <c r="O332" s="60"/>
      <c r="P332" s="26"/>
      <c r="Q332" s="26"/>
      <c r="R332" s="26"/>
      <c r="S332" s="60"/>
      <c r="T332" s="60"/>
      <c r="U332" s="60"/>
      <c r="V332" s="26"/>
      <c r="W332" s="26"/>
      <c r="X332" s="26"/>
      <c r="Y332" s="26"/>
      <c r="Z332" s="1"/>
    </row>
    <row r="333" spans="1:26" ht="23.25">
      <c r="A333" s="1"/>
      <c r="B333" s="52"/>
      <c r="C333" s="52"/>
      <c r="D333" s="52"/>
      <c r="E333" s="52"/>
      <c r="F333" s="52"/>
      <c r="G333" s="52"/>
      <c r="H333" s="52" t="s">
        <v>127</v>
      </c>
      <c r="I333" s="53"/>
      <c r="J333" s="54" t="s">
        <v>128</v>
      </c>
      <c r="K333" s="55"/>
      <c r="L333" s="60"/>
      <c r="M333" s="26"/>
      <c r="N333" s="60"/>
      <c r="O333" s="60"/>
      <c r="P333" s="26"/>
      <c r="Q333" s="26"/>
      <c r="R333" s="26"/>
      <c r="S333" s="60"/>
      <c r="T333" s="60"/>
      <c r="U333" s="60"/>
      <c r="V333" s="26"/>
      <c r="W333" s="26"/>
      <c r="X333" s="26"/>
      <c r="Y333" s="26"/>
      <c r="Z333" s="1"/>
    </row>
    <row r="334" spans="1:26" ht="23.25">
      <c r="A334" s="1"/>
      <c r="B334" s="52"/>
      <c r="C334" s="52"/>
      <c r="D334" s="52"/>
      <c r="E334" s="52"/>
      <c r="F334" s="52"/>
      <c r="G334" s="52"/>
      <c r="H334" s="52"/>
      <c r="I334" s="53"/>
      <c r="J334" s="54" t="s">
        <v>50</v>
      </c>
      <c r="K334" s="55"/>
      <c r="L334" s="60">
        <v>10300.159</v>
      </c>
      <c r="M334" s="26">
        <v>2065.999</v>
      </c>
      <c r="N334" s="60">
        <v>6185.477</v>
      </c>
      <c r="O334" s="60"/>
      <c r="P334" s="26"/>
      <c r="Q334" s="26">
        <f>+L334+M334+N334+O334+P334</f>
        <v>18551.635</v>
      </c>
      <c r="R334" s="26"/>
      <c r="S334" s="60">
        <v>1222.2</v>
      </c>
      <c r="T334" s="60"/>
      <c r="U334" s="60"/>
      <c r="V334" s="26">
        <f>+R334+S334+T334+U334</f>
        <v>1222.2</v>
      </c>
      <c r="W334" s="26">
        <f>+Q334+V334</f>
        <v>19773.835</v>
      </c>
      <c r="X334" s="26">
        <f>IF(Q334=0,,(Q334/W334)*100)</f>
        <v>93.81910489290519</v>
      </c>
      <c r="Y334" s="26">
        <f>IF(V334=0,,(V334/W334)*100)</f>
        <v>6.1808951070948055</v>
      </c>
      <c r="Z334" s="1"/>
    </row>
    <row r="335" spans="1:26" ht="23.25">
      <c r="A335" s="1"/>
      <c r="B335" s="52"/>
      <c r="C335" s="52"/>
      <c r="D335" s="52"/>
      <c r="E335" s="52"/>
      <c r="F335" s="52"/>
      <c r="G335" s="52"/>
      <c r="H335" s="52"/>
      <c r="I335" s="53"/>
      <c r="J335" s="54" t="s">
        <v>51</v>
      </c>
      <c r="K335" s="55"/>
      <c r="L335" s="60">
        <v>10807.921</v>
      </c>
      <c r="M335" s="26">
        <v>3377.81</v>
      </c>
      <c r="N335" s="60">
        <v>7253.41</v>
      </c>
      <c r="O335" s="60"/>
      <c r="P335" s="26"/>
      <c r="Q335" s="26">
        <f>+L335+M335+N335+O335+P335</f>
        <v>21439.141</v>
      </c>
      <c r="R335" s="26"/>
      <c r="S335" s="60">
        <v>1222.2</v>
      </c>
      <c r="T335" s="60"/>
      <c r="U335" s="60"/>
      <c r="V335" s="26">
        <f>+R335+S335+T335+U335</f>
        <v>1222.2</v>
      </c>
      <c r="W335" s="26">
        <f>+Q335+V335</f>
        <v>22661.341</v>
      </c>
      <c r="X335" s="26">
        <f>IF(Q335=0,,(Q335/W335)*100)</f>
        <v>94.60667398279739</v>
      </c>
      <c r="Y335" s="26">
        <f>IF(V335=0,,(V335/W335)*100)</f>
        <v>5.393326017202601</v>
      </c>
      <c r="Z335" s="1"/>
    </row>
    <row r="336" spans="1:26" ht="23.25">
      <c r="A336" s="1"/>
      <c r="B336" s="52"/>
      <c r="C336" s="52"/>
      <c r="D336" s="52"/>
      <c r="E336" s="52"/>
      <c r="F336" s="52"/>
      <c r="G336" s="52"/>
      <c r="H336" s="52"/>
      <c r="I336" s="53"/>
      <c r="J336" s="54" t="s">
        <v>52</v>
      </c>
      <c r="K336" s="55"/>
      <c r="L336" s="60">
        <v>10626.185</v>
      </c>
      <c r="M336" s="26">
        <v>3372.668</v>
      </c>
      <c r="N336" s="60">
        <v>7223.772</v>
      </c>
      <c r="O336" s="60"/>
      <c r="P336" s="26"/>
      <c r="Q336" s="26">
        <f>+L336+M336+N336+O336+P336</f>
        <v>21222.625</v>
      </c>
      <c r="R336" s="26"/>
      <c r="S336" s="60">
        <v>1222.2</v>
      </c>
      <c r="T336" s="60"/>
      <c r="U336" s="60"/>
      <c r="V336" s="26">
        <f>+R336+S336+T336+U336</f>
        <v>1222.2</v>
      </c>
      <c r="W336" s="26">
        <f>+Q336+V336</f>
        <v>22444.825</v>
      </c>
      <c r="X336" s="26">
        <f>IF(Q336=0,,(Q336/W336)*100)</f>
        <v>94.55464678383547</v>
      </c>
      <c r="Y336" s="26">
        <f>IF(V336=0,,(V336/W336)*100)</f>
        <v>5.445353216164528</v>
      </c>
      <c r="Z336" s="1"/>
    </row>
    <row r="337" spans="1:26" ht="23.25">
      <c r="A337" s="1"/>
      <c r="B337" s="52"/>
      <c r="C337" s="52"/>
      <c r="D337" s="52"/>
      <c r="E337" s="52"/>
      <c r="F337" s="52"/>
      <c r="G337" s="52"/>
      <c r="H337" s="52"/>
      <c r="I337" s="53"/>
      <c r="J337" s="54" t="s">
        <v>53</v>
      </c>
      <c r="K337" s="55"/>
      <c r="L337" s="60">
        <f aca="true" t="shared" si="94" ref="L337:W337">IF(L334=0,,(L336/L334)*100)</f>
        <v>103.165252109215</v>
      </c>
      <c r="M337" s="26">
        <f t="shared" si="94"/>
        <v>163.24635200694678</v>
      </c>
      <c r="N337" s="60">
        <f t="shared" si="94"/>
        <v>116.7860134311388</v>
      </c>
      <c r="O337" s="60">
        <f t="shared" si="94"/>
        <v>0</v>
      </c>
      <c r="P337" s="26">
        <f t="shared" si="94"/>
        <v>0</v>
      </c>
      <c r="Q337" s="26">
        <f t="shared" si="94"/>
        <v>114.39759891783123</v>
      </c>
      <c r="R337" s="26">
        <f t="shared" si="94"/>
        <v>0</v>
      </c>
      <c r="S337" s="60">
        <f t="shared" si="94"/>
        <v>100</v>
      </c>
      <c r="T337" s="60">
        <f t="shared" si="94"/>
        <v>0</v>
      </c>
      <c r="U337" s="60">
        <f t="shared" si="94"/>
        <v>0</v>
      </c>
      <c r="V337" s="26">
        <f t="shared" si="94"/>
        <v>100</v>
      </c>
      <c r="W337" s="26">
        <f t="shared" si="94"/>
        <v>113.50769843077988</v>
      </c>
      <c r="X337" s="26"/>
      <c r="Y337" s="26"/>
      <c r="Z337" s="1"/>
    </row>
    <row r="338" spans="1:26" ht="23.25">
      <c r="A338" s="1"/>
      <c r="B338" s="61"/>
      <c r="C338" s="62"/>
      <c r="D338" s="62"/>
      <c r="E338" s="62"/>
      <c r="F338" s="62"/>
      <c r="G338" s="62"/>
      <c r="H338" s="62"/>
      <c r="I338" s="54"/>
      <c r="J338" s="54" t="s">
        <v>54</v>
      </c>
      <c r="K338" s="55"/>
      <c r="L338" s="24">
        <f>IF(L335=0,,(L336/L335)*100)</f>
        <v>98.3184925204394</v>
      </c>
      <c r="M338" s="24">
        <f aca="true" t="shared" si="95" ref="M338:W338">IF(M335=0,,(M336/M335)*100)</f>
        <v>99.84777118902485</v>
      </c>
      <c r="N338" s="24">
        <f t="shared" si="95"/>
        <v>99.59139218657155</v>
      </c>
      <c r="O338" s="24">
        <f t="shared" si="95"/>
        <v>0</v>
      </c>
      <c r="P338" s="24">
        <f t="shared" si="95"/>
        <v>0</v>
      </c>
      <c r="Q338" s="24">
        <f t="shared" si="95"/>
        <v>98.9900901346747</v>
      </c>
      <c r="R338" s="24">
        <f t="shared" si="95"/>
        <v>0</v>
      </c>
      <c r="S338" s="24">
        <f t="shared" si="95"/>
        <v>100</v>
      </c>
      <c r="T338" s="24">
        <f t="shared" si="95"/>
        <v>0</v>
      </c>
      <c r="U338" s="24">
        <f t="shared" si="95"/>
        <v>0</v>
      </c>
      <c r="V338" s="24">
        <f t="shared" si="95"/>
        <v>100</v>
      </c>
      <c r="W338" s="24">
        <f t="shared" si="95"/>
        <v>99.0445578661916</v>
      </c>
      <c r="X338" s="24"/>
      <c r="Y338" s="24"/>
      <c r="Z338" s="1"/>
    </row>
    <row r="339" spans="1:26" ht="23.25">
      <c r="A339" s="1"/>
      <c r="B339" s="52"/>
      <c r="C339" s="52"/>
      <c r="D339" s="52"/>
      <c r="E339" s="52"/>
      <c r="F339" s="52"/>
      <c r="G339" s="52"/>
      <c r="H339" s="52"/>
      <c r="I339" s="53"/>
      <c r="J339" s="54"/>
      <c r="K339" s="55"/>
      <c r="L339" s="60"/>
      <c r="M339" s="26"/>
      <c r="N339" s="60"/>
      <c r="O339" s="60"/>
      <c r="P339" s="26"/>
      <c r="Q339" s="26"/>
      <c r="R339" s="26"/>
      <c r="S339" s="60"/>
      <c r="T339" s="60"/>
      <c r="U339" s="60"/>
      <c r="V339" s="26"/>
      <c r="W339" s="26"/>
      <c r="X339" s="26"/>
      <c r="Y339" s="26"/>
      <c r="Z339" s="1"/>
    </row>
    <row r="340" spans="1:26" ht="23.25">
      <c r="A340" s="1"/>
      <c r="B340" s="52"/>
      <c r="C340" s="52"/>
      <c r="D340" s="52"/>
      <c r="E340" s="52"/>
      <c r="F340" s="52"/>
      <c r="G340" s="52"/>
      <c r="H340" s="52" t="s">
        <v>129</v>
      </c>
      <c r="I340" s="53"/>
      <c r="J340" s="54" t="s">
        <v>130</v>
      </c>
      <c r="K340" s="55"/>
      <c r="L340" s="60"/>
      <c r="M340" s="26"/>
      <c r="N340" s="60"/>
      <c r="O340" s="60"/>
      <c r="P340" s="26"/>
      <c r="Q340" s="26"/>
      <c r="R340" s="26"/>
      <c r="S340" s="60"/>
      <c r="T340" s="60"/>
      <c r="U340" s="60"/>
      <c r="V340" s="26"/>
      <c r="W340" s="26"/>
      <c r="X340" s="26"/>
      <c r="Y340" s="26"/>
      <c r="Z340" s="1"/>
    </row>
    <row r="341" spans="1:26" ht="23.25">
      <c r="A341" s="1"/>
      <c r="B341" s="52"/>
      <c r="C341" s="52"/>
      <c r="D341" s="52"/>
      <c r="E341" s="52"/>
      <c r="F341" s="52"/>
      <c r="G341" s="52"/>
      <c r="H341" s="52"/>
      <c r="I341" s="53"/>
      <c r="J341" s="54" t="s">
        <v>50</v>
      </c>
      <c r="K341" s="55"/>
      <c r="L341" s="60">
        <v>11538.285</v>
      </c>
      <c r="M341" s="26">
        <v>1442.773</v>
      </c>
      <c r="N341" s="60">
        <v>4110.887</v>
      </c>
      <c r="O341" s="60"/>
      <c r="P341" s="26"/>
      <c r="Q341" s="26">
        <f>+L341+M341+N341+O341+P341</f>
        <v>17091.945</v>
      </c>
      <c r="R341" s="26"/>
      <c r="S341" s="60">
        <v>1826.51</v>
      </c>
      <c r="T341" s="60"/>
      <c r="U341" s="60"/>
      <c r="V341" s="26">
        <f>+R341+S341+T341+U341</f>
        <v>1826.51</v>
      </c>
      <c r="W341" s="26">
        <f>+Q341+V341</f>
        <v>18918.454999999998</v>
      </c>
      <c r="X341" s="26">
        <f>IF(Q341=0,,(Q341/W341)*100)</f>
        <v>90.34535325426944</v>
      </c>
      <c r="Y341" s="26">
        <f>IF(V341=0,,(V341/W341)*100)</f>
        <v>9.65464674573056</v>
      </c>
      <c r="Z341" s="1"/>
    </row>
    <row r="342" spans="1:26" ht="23.25">
      <c r="A342" s="1"/>
      <c r="B342" s="52"/>
      <c r="C342" s="52"/>
      <c r="D342" s="52"/>
      <c r="E342" s="52"/>
      <c r="F342" s="52"/>
      <c r="G342" s="52"/>
      <c r="H342" s="52"/>
      <c r="I342" s="53"/>
      <c r="J342" s="54" t="s">
        <v>51</v>
      </c>
      <c r="K342" s="55"/>
      <c r="L342" s="60">
        <v>12126.312</v>
      </c>
      <c r="M342" s="26">
        <v>2446.423</v>
      </c>
      <c r="N342" s="60">
        <v>5376.371</v>
      </c>
      <c r="O342" s="60"/>
      <c r="P342" s="26"/>
      <c r="Q342" s="26">
        <f>+L342+M342+N342+O342+P342</f>
        <v>19949.106</v>
      </c>
      <c r="R342" s="26"/>
      <c r="S342" s="60">
        <v>1826.51</v>
      </c>
      <c r="T342" s="60"/>
      <c r="U342" s="60"/>
      <c r="V342" s="26">
        <f>+R342+S342+T342+U342</f>
        <v>1826.51</v>
      </c>
      <c r="W342" s="26">
        <f>+Q342+V342</f>
        <v>21775.615999999998</v>
      </c>
      <c r="X342" s="26">
        <f>IF(Q342=0,,(Q342/W342)*100)</f>
        <v>91.61213166139595</v>
      </c>
      <c r="Y342" s="26">
        <f>IF(V342=0,,(V342/W342)*100)</f>
        <v>8.387868338604061</v>
      </c>
      <c r="Z342" s="1"/>
    </row>
    <row r="343" spans="1:26" ht="23.25">
      <c r="A343" s="1"/>
      <c r="B343" s="52"/>
      <c r="C343" s="52"/>
      <c r="D343" s="52"/>
      <c r="E343" s="52"/>
      <c r="F343" s="52"/>
      <c r="G343" s="52"/>
      <c r="H343" s="52"/>
      <c r="I343" s="53"/>
      <c r="J343" s="54" t="s">
        <v>52</v>
      </c>
      <c r="K343" s="55"/>
      <c r="L343" s="60">
        <v>12006.259</v>
      </c>
      <c r="M343" s="26">
        <v>2384.258</v>
      </c>
      <c r="N343" s="60">
        <v>5233.173</v>
      </c>
      <c r="O343" s="60"/>
      <c r="P343" s="26"/>
      <c r="Q343" s="26">
        <f>+L343+M343+N343+O343+P343</f>
        <v>19623.69</v>
      </c>
      <c r="R343" s="26"/>
      <c r="S343" s="60">
        <v>1789.579</v>
      </c>
      <c r="T343" s="60"/>
      <c r="U343" s="60"/>
      <c r="V343" s="26">
        <f>+R343+S343+T343+U343</f>
        <v>1789.579</v>
      </c>
      <c r="W343" s="26">
        <f>+Q343+V343</f>
        <v>21413.269</v>
      </c>
      <c r="X343" s="26">
        <f>IF(Q343=0,,(Q343/W343)*100)</f>
        <v>91.64266324772737</v>
      </c>
      <c r="Y343" s="26">
        <f>IF(V343=0,,(V343/W343)*100)</f>
        <v>8.357336752272621</v>
      </c>
      <c r="Z343" s="1"/>
    </row>
    <row r="344" spans="1:26" ht="23.25">
      <c r="A344" s="1"/>
      <c r="B344" s="52"/>
      <c r="C344" s="52"/>
      <c r="D344" s="52"/>
      <c r="E344" s="52"/>
      <c r="F344" s="52"/>
      <c r="G344" s="52"/>
      <c r="H344" s="52"/>
      <c r="I344" s="53"/>
      <c r="J344" s="54" t="s">
        <v>53</v>
      </c>
      <c r="K344" s="55"/>
      <c r="L344" s="60">
        <f aca="true" t="shared" si="96" ref="L344:W344">IF(L341=0,,(L343/L341)*100)</f>
        <v>104.0558367209685</v>
      </c>
      <c r="M344" s="26">
        <f t="shared" si="96"/>
        <v>165.25524112247734</v>
      </c>
      <c r="N344" s="60">
        <f t="shared" si="96"/>
        <v>127.30033688593241</v>
      </c>
      <c r="O344" s="60">
        <f t="shared" si="96"/>
        <v>0</v>
      </c>
      <c r="P344" s="26">
        <f t="shared" si="96"/>
        <v>0</v>
      </c>
      <c r="Q344" s="26">
        <f t="shared" si="96"/>
        <v>114.81250378467752</v>
      </c>
      <c r="R344" s="26">
        <f t="shared" si="96"/>
        <v>0</v>
      </c>
      <c r="S344" s="60">
        <f t="shared" si="96"/>
        <v>97.97805651214611</v>
      </c>
      <c r="T344" s="60">
        <f t="shared" si="96"/>
        <v>0</v>
      </c>
      <c r="U344" s="60">
        <f t="shared" si="96"/>
        <v>0</v>
      </c>
      <c r="V344" s="26">
        <f t="shared" si="96"/>
        <v>97.97805651214611</v>
      </c>
      <c r="W344" s="26">
        <f t="shared" si="96"/>
        <v>113.18719736891836</v>
      </c>
      <c r="X344" s="26"/>
      <c r="Y344" s="26"/>
      <c r="Z344" s="1"/>
    </row>
    <row r="345" spans="1:26" ht="23.25">
      <c r="A345" s="1"/>
      <c r="B345" s="52"/>
      <c r="C345" s="52"/>
      <c r="D345" s="52"/>
      <c r="E345" s="52"/>
      <c r="F345" s="52"/>
      <c r="G345" s="52"/>
      <c r="H345" s="52"/>
      <c r="I345" s="53"/>
      <c r="J345" s="54" t="s">
        <v>54</v>
      </c>
      <c r="K345" s="55"/>
      <c r="L345" s="60">
        <f>IF(L342=0,,(L343/L342)*100)</f>
        <v>99.00997929131297</v>
      </c>
      <c r="M345" s="26">
        <f aca="true" t="shared" si="97" ref="M345:W345">IF(M342=0,,(M343/M342)*100)</f>
        <v>97.45894311817703</v>
      </c>
      <c r="N345" s="60">
        <f t="shared" si="97"/>
        <v>97.33653053332814</v>
      </c>
      <c r="O345" s="60">
        <f t="shared" si="97"/>
        <v>0</v>
      </c>
      <c r="P345" s="26">
        <f t="shared" si="97"/>
        <v>0</v>
      </c>
      <c r="Q345" s="26">
        <f t="shared" si="97"/>
        <v>98.36876900649081</v>
      </c>
      <c r="R345" s="26">
        <f t="shared" si="97"/>
        <v>0</v>
      </c>
      <c r="S345" s="60">
        <f t="shared" si="97"/>
        <v>97.97805651214611</v>
      </c>
      <c r="T345" s="60">
        <f t="shared" si="97"/>
        <v>0</v>
      </c>
      <c r="U345" s="60">
        <f t="shared" si="97"/>
        <v>0</v>
      </c>
      <c r="V345" s="26">
        <f t="shared" si="97"/>
        <v>97.97805651214611</v>
      </c>
      <c r="W345" s="26">
        <f t="shared" si="97"/>
        <v>98.33599655688272</v>
      </c>
      <c r="X345" s="26"/>
      <c r="Y345" s="26"/>
      <c r="Z345" s="1"/>
    </row>
    <row r="346" spans="1:26" ht="23.25">
      <c r="A346" s="1"/>
      <c r="B346" s="52"/>
      <c r="C346" s="52"/>
      <c r="D346" s="52"/>
      <c r="E346" s="52"/>
      <c r="F346" s="52"/>
      <c r="G346" s="52"/>
      <c r="H346" s="52"/>
      <c r="I346" s="53"/>
      <c r="J346" s="54"/>
      <c r="K346" s="55"/>
      <c r="L346" s="60"/>
      <c r="M346" s="26"/>
      <c r="N346" s="60"/>
      <c r="O346" s="60"/>
      <c r="P346" s="26"/>
      <c r="Q346" s="26"/>
      <c r="R346" s="26"/>
      <c r="S346" s="60"/>
      <c r="T346" s="60"/>
      <c r="U346" s="60"/>
      <c r="V346" s="26"/>
      <c r="W346" s="26"/>
      <c r="X346" s="26"/>
      <c r="Y346" s="26"/>
      <c r="Z346" s="1"/>
    </row>
    <row r="347" spans="1:26" ht="23.25">
      <c r="A347" s="1"/>
      <c r="B347" s="61"/>
      <c r="C347" s="62"/>
      <c r="D347" s="62"/>
      <c r="E347" s="62"/>
      <c r="F347" s="62"/>
      <c r="G347" s="62"/>
      <c r="H347" s="62" t="s">
        <v>131</v>
      </c>
      <c r="I347" s="54"/>
      <c r="J347" s="54" t="s">
        <v>132</v>
      </c>
      <c r="K347" s="55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1"/>
    </row>
    <row r="348" spans="1:26" ht="23.25">
      <c r="A348" s="1"/>
      <c r="B348" s="52"/>
      <c r="C348" s="52"/>
      <c r="D348" s="52"/>
      <c r="E348" s="52"/>
      <c r="F348" s="52"/>
      <c r="G348" s="52"/>
      <c r="H348" s="52"/>
      <c r="I348" s="53"/>
      <c r="J348" s="54" t="s">
        <v>50</v>
      </c>
      <c r="K348" s="55"/>
      <c r="L348" s="60">
        <v>31469.966</v>
      </c>
      <c r="M348" s="26">
        <v>679.155</v>
      </c>
      <c r="N348" s="60">
        <v>1964.551</v>
      </c>
      <c r="O348" s="60"/>
      <c r="P348" s="26"/>
      <c r="Q348" s="26">
        <f>+L348+M348+N348+O348+P348</f>
        <v>34113.672</v>
      </c>
      <c r="R348" s="26"/>
      <c r="S348" s="60"/>
      <c r="T348" s="60"/>
      <c r="U348" s="60"/>
      <c r="V348" s="26">
        <f>+R348+S348+T348+U348</f>
        <v>0</v>
      </c>
      <c r="W348" s="26">
        <f>+Q348+V348</f>
        <v>34113.672</v>
      </c>
      <c r="X348" s="26">
        <f>IF(Q348=0,,(Q348/W348)*100)</f>
        <v>100</v>
      </c>
      <c r="Y348" s="26">
        <f>IF(V348=0,,(V348/W348)*100)</f>
        <v>0</v>
      </c>
      <c r="Z348" s="1"/>
    </row>
    <row r="349" spans="1:26" ht="23.25">
      <c r="A349" s="1"/>
      <c r="B349" s="52"/>
      <c r="C349" s="52"/>
      <c r="D349" s="52"/>
      <c r="E349" s="52"/>
      <c r="F349" s="52"/>
      <c r="G349" s="52"/>
      <c r="H349" s="52"/>
      <c r="I349" s="53"/>
      <c r="J349" s="54" t="s">
        <v>51</v>
      </c>
      <c r="K349" s="55"/>
      <c r="L349" s="60">
        <v>34254.191</v>
      </c>
      <c r="M349" s="26">
        <v>532.457</v>
      </c>
      <c r="N349" s="60">
        <v>1791.622</v>
      </c>
      <c r="O349" s="60"/>
      <c r="P349" s="26">
        <v>4.762</v>
      </c>
      <c r="Q349" s="26">
        <f>+L349+M349+N349+O349+P349</f>
        <v>36583.03200000001</v>
      </c>
      <c r="R349" s="26"/>
      <c r="S349" s="60"/>
      <c r="T349" s="60"/>
      <c r="U349" s="60"/>
      <c r="V349" s="26">
        <f>+R349+S349+T349+U349</f>
        <v>0</v>
      </c>
      <c r="W349" s="26">
        <f>+Q349+V349</f>
        <v>36583.03200000001</v>
      </c>
      <c r="X349" s="26">
        <f>IF(Q349=0,,(Q349/W349)*100)</f>
        <v>100</v>
      </c>
      <c r="Y349" s="26">
        <f>IF(V349=0,,(V349/W349)*100)</f>
        <v>0</v>
      </c>
      <c r="Z349" s="1"/>
    </row>
    <row r="350" spans="1:26" ht="23.25">
      <c r="A350" s="1"/>
      <c r="B350" s="52"/>
      <c r="C350" s="52"/>
      <c r="D350" s="52"/>
      <c r="E350" s="52"/>
      <c r="F350" s="52"/>
      <c r="G350" s="52"/>
      <c r="H350" s="52"/>
      <c r="I350" s="53"/>
      <c r="J350" s="54" t="s">
        <v>52</v>
      </c>
      <c r="K350" s="55"/>
      <c r="L350" s="60">
        <v>33936.15</v>
      </c>
      <c r="M350" s="26">
        <v>529.543</v>
      </c>
      <c r="N350" s="60">
        <v>1772.6</v>
      </c>
      <c r="O350" s="60"/>
      <c r="P350" s="26">
        <v>4.762</v>
      </c>
      <c r="Q350" s="26">
        <f>+L350+M350+N350+O350+P350</f>
        <v>36243.055</v>
      </c>
      <c r="R350" s="26"/>
      <c r="S350" s="60"/>
      <c r="T350" s="60"/>
      <c r="U350" s="60"/>
      <c r="V350" s="26">
        <f>+R350+S350+T350+U350</f>
        <v>0</v>
      </c>
      <c r="W350" s="26">
        <f>+Q350+V350</f>
        <v>36243.055</v>
      </c>
      <c r="X350" s="26">
        <f>IF(Q350=0,,(Q350/W350)*100)</f>
        <v>100</v>
      </c>
      <c r="Y350" s="26">
        <f>IF(V350=0,,(V350/W350)*100)</f>
        <v>0</v>
      </c>
      <c r="Z350" s="1"/>
    </row>
    <row r="351" spans="1:26" ht="23.25">
      <c r="A351" s="1"/>
      <c r="B351" s="52"/>
      <c r="C351" s="52"/>
      <c r="D351" s="52"/>
      <c r="E351" s="52"/>
      <c r="F351" s="52"/>
      <c r="G351" s="52"/>
      <c r="H351" s="52"/>
      <c r="I351" s="53"/>
      <c r="J351" s="54" t="s">
        <v>53</v>
      </c>
      <c r="K351" s="55"/>
      <c r="L351" s="60">
        <f aca="true" t="shared" si="98" ref="L351:W351">IF(L348=0,,(L350/L348)*100)</f>
        <v>107.83662746886984</v>
      </c>
      <c r="M351" s="26">
        <f t="shared" si="98"/>
        <v>77.97086084914342</v>
      </c>
      <c r="N351" s="60">
        <f t="shared" si="98"/>
        <v>90.22926867258727</v>
      </c>
      <c r="O351" s="60">
        <f t="shared" si="98"/>
        <v>0</v>
      </c>
      <c r="P351" s="26">
        <f t="shared" si="98"/>
        <v>0</v>
      </c>
      <c r="Q351" s="26">
        <f t="shared" si="98"/>
        <v>106.24202226016597</v>
      </c>
      <c r="R351" s="26">
        <f t="shared" si="98"/>
        <v>0</v>
      </c>
      <c r="S351" s="60">
        <f t="shared" si="98"/>
        <v>0</v>
      </c>
      <c r="T351" s="60">
        <f t="shared" si="98"/>
        <v>0</v>
      </c>
      <c r="U351" s="60">
        <f t="shared" si="98"/>
        <v>0</v>
      </c>
      <c r="V351" s="26">
        <f t="shared" si="98"/>
        <v>0</v>
      </c>
      <c r="W351" s="26">
        <f t="shared" si="98"/>
        <v>106.24202226016597</v>
      </c>
      <c r="X351" s="26"/>
      <c r="Y351" s="26"/>
      <c r="Z351" s="1"/>
    </row>
    <row r="352" spans="1:26" ht="23.25">
      <c r="A352" s="1"/>
      <c r="B352" s="61"/>
      <c r="C352" s="61"/>
      <c r="D352" s="61"/>
      <c r="E352" s="61"/>
      <c r="F352" s="61"/>
      <c r="G352" s="61"/>
      <c r="H352" s="61"/>
      <c r="I352" s="53"/>
      <c r="J352" s="54" t="s">
        <v>54</v>
      </c>
      <c r="K352" s="55"/>
      <c r="L352" s="60">
        <f>IF(L349=0,,(L350/L349)*100)</f>
        <v>99.07152675128134</v>
      </c>
      <c r="M352" s="26">
        <f aca="true" t="shared" si="99" ref="M352:W352">IF(M349=0,,(M350/M349)*100)</f>
        <v>99.45272576001443</v>
      </c>
      <c r="N352" s="60">
        <f t="shared" si="99"/>
        <v>98.93828050783033</v>
      </c>
      <c r="O352" s="60">
        <f t="shared" si="99"/>
        <v>0</v>
      </c>
      <c r="P352" s="26">
        <f t="shared" si="99"/>
        <v>100</v>
      </c>
      <c r="Q352" s="26">
        <f t="shared" si="99"/>
        <v>99.07067024952988</v>
      </c>
      <c r="R352" s="26">
        <f t="shared" si="99"/>
        <v>0</v>
      </c>
      <c r="S352" s="60">
        <f t="shared" si="99"/>
        <v>0</v>
      </c>
      <c r="T352" s="60">
        <f t="shared" si="99"/>
        <v>0</v>
      </c>
      <c r="U352" s="60">
        <f t="shared" si="99"/>
        <v>0</v>
      </c>
      <c r="V352" s="26">
        <f t="shared" si="99"/>
        <v>0</v>
      </c>
      <c r="W352" s="26">
        <f t="shared" si="99"/>
        <v>99.07067024952988</v>
      </c>
      <c r="X352" s="26"/>
      <c r="Y352" s="26"/>
      <c r="Z352" s="1"/>
    </row>
    <row r="353" spans="1:26" ht="23.25">
      <c r="A353" s="1"/>
      <c r="B353" s="61"/>
      <c r="C353" s="62"/>
      <c r="D353" s="62"/>
      <c r="E353" s="62"/>
      <c r="F353" s="62"/>
      <c r="G353" s="62"/>
      <c r="H353" s="62"/>
      <c r="I353" s="54"/>
      <c r="J353" s="54"/>
      <c r="K353" s="55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1"/>
    </row>
    <row r="354" spans="1:26" ht="23.25">
      <c r="A354" s="1"/>
      <c r="B354" s="61"/>
      <c r="C354" s="61"/>
      <c r="D354" s="61"/>
      <c r="E354" s="61"/>
      <c r="F354" s="61"/>
      <c r="G354" s="61"/>
      <c r="H354" s="61" t="s">
        <v>133</v>
      </c>
      <c r="I354" s="53"/>
      <c r="J354" s="54" t="s">
        <v>134</v>
      </c>
      <c r="K354" s="55"/>
      <c r="L354" s="60"/>
      <c r="M354" s="26"/>
      <c r="N354" s="60"/>
      <c r="O354" s="60"/>
      <c r="P354" s="26"/>
      <c r="Q354" s="26"/>
      <c r="R354" s="26"/>
      <c r="S354" s="60"/>
      <c r="T354" s="60"/>
      <c r="U354" s="60"/>
      <c r="V354" s="26"/>
      <c r="W354" s="26"/>
      <c r="X354" s="26"/>
      <c r="Y354" s="26"/>
      <c r="Z354" s="1"/>
    </row>
    <row r="355" spans="1:26" ht="23.25">
      <c r="A355" s="1"/>
      <c r="B355" s="61"/>
      <c r="C355" s="61"/>
      <c r="D355" s="61"/>
      <c r="E355" s="61"/>
      <c r="F355" s="61"/>
      <c r="G355" s="61"/>
      <c r="H355" s="61"/>
      <c r="I355" s="53"/>
      <c r="J355" s="54" t="s">
        <v>50</v>
      </c>
      <c r="K355" s="55"/>
      <c r="L355" s="60">
        <v>6709.706</v>
      </c>
      <c r="M355" s="26">
        <v>1575.668</v>
      </c>
      <c r="N355" s="60">
        <v>2596.397</v>
      </c>
      <c r="O355" s="60"/>
      <c r="P355" s="26"/>
      <c r="Q355" s="26">
        <f>+L355+M355+N355+O355+P355</f>
        <v>10881.771</v>
      </c>
      <c r="R355" s="26"/>
      <c r="S355" s="60">
        <v>1228.99</v>
      </c>
      <c r="T355" s="60"/>
      <c r="U355" s="60"/>
      <c r="V355" s="26">
        <f>+R355+S355+T355+U355</f>
        <v>1228.99</v>
      </c>
      <c r="W355" s="26">
        <f>+Q355+V355</f>
        <v>12110.761</v>
      </c>
      <c r="X355" s="26">
        <f>IF(Q355=0,,(Q355/W355)*100)</f>
        <v>89.85208278819144</v>
      </c>
      <c r="Y355" s="26">
        <f>IF(V355=0,,(V355/W355)*100)</f>
        <v>10.147917211808572</v>
      </c>
      <c r="Z355" s="1"/>
    </row>
    <row r="356" spans="1:26" ht="23.25">
      <c r="A356" s="1"/>
      <c r="B356" s="61"/>
      <c r="C356" s="61"/>
      <c r="D356" s="61"/>
      <c r="E356" s="61"/>
      <c r="F356" s="61"/>
      <c r="G356" s="61"/>
      <c r="H356" s="61"/>
      <c r="I356" s="53"/>
      <c r="J356" s="54" t="s">
        <v>51</v>
      </c>
      <c r="K356" s="55"/>
      <c r="L356" s="60">
        <v>6575.437</v>
      </c>
      <c r="M356" s="26">
        <v>1387.148</v>
      </c>
      <c r="N356" s="60">
        <v>2402.952</v>
      </c>
      <c r="O356" s="60"/>
      <c r="P356" s="26"/>
      <c r="Q356" s="26">
        <f>+L356+M356+N356+O356+P356</f>
        <v>10365.537</v>
      </c>
      <c r="R356" s="26"/>
      <c r="S356" s="60">
        <v>1228.99</v>
      </c>
      <c r="T356" s="60"/>
      <c r="U356" s="60"/>
      <c r="V356" s="26">
        <f>+R356+S356+T356+U356</f>
        <v>1228.99</v>
      </c>
      <c r="W356" s="26">
        <f>+Q356+V356</f>
        <v>11594.527</v>
      </c>
      <c r="X356" s="26">
        <f>IF(Q356=0,,(Q356/W356)*100)</f>
        <v>89.40025755255044</v>
      </c>
      <c r="Y356" s="26">
        <f>IF(V356=0,,(V356/W356)*100)</f>
        <v>10.599742447449561</v>
      </c>
      <c r="Z356" s="1"/>
    </row>
    <row r="357" spans="1:26" ht="23.25">
      <c r="A357" s="1"/>
      <c r="B357" s="61"/>
      <c r="C357" s="61"/>
      <c r="D357" s="61"/>
      <c r="E357" s="61"/>
      <c r="F357" s="61"/>
      <c r="G357" s="61"/>
      <c r="H357" s="61"/>
      <c r="I357" s="53"/>
      <c r="J357" s="54" t="s">
        <v>52</v>
      </c>
      <c r="K357" s="55"/>
      <c r="L357" s="60">
        <v>6493.797</v>
      </c>
      <c r="M357" s="26">
        <v>1361.489</v>
      </c>
      <c r="N357" s="60">
        <v>2392.026</v>
      </c>
      <c r="O357" s="60"/>
      <c r="P357" s="26"/>
      <c r="Q357" s="26">
        <f>+L357+M357+N357+O357+P357</f>
        <v>10247.312</v>
      </c>
      <c r="R357" s="26"/>
      <c r="S357" s="60">
        <v>1228.99</v>
      </c>
      <c r="T357" s="60"/>
      <c r="U357" s="60"/>
      <c r="V357" s="26">
        <f>+R357+S357+T357+U357</f>
        <v>1228.99</v>
      </c>
      <c r="W357" s="26">
        <f>+Q357+V357</f>
        <v>11476.302</v>
      </c>
      <c r="X357" s="26">
        <f>IF(Q357=0,,(Q357/W357)*100)</f>
        <v>89.29106257398944</v>
      </c>
      <c r="Y357" s="26">
        <f>IF(V357=0,,(V357/W357)*100)</f>
        <v>10.708937426010575</v>
      </c>
      <c r="Z357" s="1"/>
    </row>
    <row r="358" spans="1:26" ht="23.25">
      <c r="A358" s="1"/>
      <c r="B358" s="61"/>
      <c r="C358" s="61"/>
      <c r="D358" s="61"/>
      <c r="E358" s="61"/>
      <c r="F358" s="61"/>
      <c r="G358" s="61"/>
      <c r="H358" s="61"/>
      <c r="I358" s="53"/>
      <c r="J358" s="54" t="s">
        <v>53</v>
      </c>
      <c r="K358" s="55"/>
      <c r="L358" s="60">
        <f aca="true" t="shared" si="100" ref="L358:W358">IF(L355=0,,(L357/L355)*100)</f>
        <v>96.78213918761864</v>
      </c>
      <c r="M358" s="26">
        <f t="shared" si="100"/>
        <v>86.40709844967341</v>
      </c>
      <c r="N358" s="60">
        <f t="shared" si="100"/>
        <v>92.12866907487567</v>
      </c>
      <c r="O358" s="60">
        <f t="shared" si="100"/>
        <v>0</v>
      </c>
      <c r="P358" s="26">
        <f t="shared" si="100"/>
        <v>0</v>
      </c>
      <c r="Q358" s="26">
        <f t="shared" si="100"/>
        <v>94.16952442759546</v>
      </c>
      <c r="R358" s="26">
        <f t="shared" si="100"/>
        <v>0</v>
      </c>
      <c r="S358" s="60">
        <f t="shared" si="100"/>
        <v>100</v>
      </c>
      <c r="T358" s="60">
        <f t="shared" si="100"/>
        <v>0</v>
      </c>
      <c r="U358" s="60">
        <f t="shared" si="100"/>
        <v>0</v>
      </c>
      <c r="V358" s="26">
        <f t="shared" si="100"/>
        <v>100</v>
      </c>
      <c r="W358" s="26">
        <f t="shared" si="100"/>
        <v>94.76119626173781</v>
      </c>
      <c r="X358" s="26"/>
      <c r="Y358" s="26"/>
      <c r="Z358" s="1"/>
    </row>
    <row r="359" spans="1:26" ht="23.25">
      <c r="A359" s="1"/>
      <c r="B359" s="61"/>
      <c r="C359" s="61"/>
      <c r="D359" s="61"/>
      <c r="E359" s="61"/>
      <c r="F359" s="61"/>
      <c r="G359" s="61"/>
      <c r="H359" s="61"/>
      <c r="I359" s="53"/>
      <c r="J359" s="54" t="s">
        <v>54</v>
      </c>
      <c r="K359" s="55"/>
      <c r="L359" s="60">
        <f>IF(L356=0,,(L357/L356)*100)</f>
        <v>98.75840951711649</v>
      </c>
      <c r="M359" s="26">
        <f aca="true" t="shared" si="101" ref="M359:W359">IF(M356=0,,(M357/M356)*100)</f>
        <v>98.15023342858873</v>
      </c>
      <c r="N359" s="60">
        <f t="shared" si="101"/>
        <v>99.54530926959838</v>
      </c>
      <c r="O359" s="60">
        <f t="shared" si="101"/>
        <v>0</v>
      </c>
      <c r="P359" s="26">
        <f t="shared" si="101"/>
        <v>0</v>
      </c>
      <c r="Q359" s="26">
        <f t="shared" si="101"/>
        <v>98.85944162854273</v>
      </c>
      <c r="R359" s="26">
        <f t="shared" si="101"/>
        <v>0</v>
      </c>
      <c r="S359" s="60">
        <f t="shared" si="101"/>
        <v>100</v>
      </c>
      <c r="T359" s="60">
        <f t="shared" si="101"/>
        <v>0</v>
      </c>
      <c r="U359" s="60">
        <f t="shared" si="101"/>
        <v>0</v>
      </c>
      <c r="V359" s="26">
        <f t="shared" si="101"/>
        <v>100</v>
      </c>
      <c r="W359" s="26">
        <f t="shared" si="101"/>
        <v>98.98033787838003</v>
      </c>
      <c r="X359" s="26"/>
      <c r="Y359" s="26"/>
      <c r="Z359" s="1"/>
    </row>
    <row r="360" spans="1:26" ht="23.25">
      <c r="A360" s="1"/>
      <c r="B360" s="70"/>
      <c r="C360" s="70"/>
      <c r="D360" s="70"/>
      <c r="E360" s="70"/>
      <c r="F360" s="70"/>
      <c r="G360" s="70"/>
      <c r="H360" s="70"/>
      <c r="I360" s="64"/>
      <c r="J360" s="65"/>
      <c r="K360" s="66"/>
      <c r="L360" s="67"/>
      <c r="M360" s="68"/>
      <c r="N360" s="67"/>
      <c r="O360" s="67"/>
      <c r="P360" s="68"/>
      <c r="Q360" s="68"/>
      <c r="R360" s="68"/>
      <c r="S360" s="67"/>
      <c r="T360" s="67"/>
      <c r="U360" s="67"/>
      <c r="V360" s="68"/>
      <c r="W360" s="68"/>
      <c r="X360" s="68"/>
      <c r="Y360" s="68"/>
      <c r="Z360" s="1"/>
    </row>
    <row r="361" spans="1:26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5"/>
      <c r="W362" s="5"/>
      <c r="X362" s="5"/>
      <c r="Y362" s="5" t="s">
        <v>408</v>
      </c>
      <c r="Z362" s="1"/>
    </row>
    <row r="363" spans="1:26" ht="23.25">
      <c r="A363" s="1"/>
      <c r="B363" s="9" t="s">
        <v>3</v>
      </c>
      <c r="C363" s="10"/>
      <c r="D363" s="10"/>
      <c r="E363" s="10"/>
      <c r="F363" s="10"/>
      <c r="G363" s="10"/>
      <c r="H363" s="11"/>
      <c r="I363" s="12"/>
      <c r="J363" s="13"/>
      <c r="K363" s="14"/>
      <c r="L363" s="15" t="s">
        <v>4</v>
      </c>
      <c r="M363" s="15"/>
      <c r="N363" s="15"/>
      <c r="O363" s="15"/>
      <c r="P363" s="15"/>
      <c r="Q363" s="15"/>
      <c r="R363" s="16" t="s">
        <v>5</v>
      </c>
      <c r="S363" s="15"/>
      <c r="T363" s="15"/>
      <c r="U363" s="15"/>
      <c r="V363" s="17"/>
      <c r="W363" s="15" t="s">
        <v>6</v>
      </c>
      <c r="X363" s="15"/>
      <c r="Y363" s="18"/>
      <c r="Z363" s="1"/>
    </row>
    <row r="364" spans="1:26" ht="23.25">
      <c r="A364" s="1"/>
      <c r="B364" s="19" t="s">
        <v>7</v>
      </c>
      <c r="C364" s="20"/>
      <c r="D364" s="20"/>
      <c r="E364" s="20"/>
      <c r="F364" s="20"/>
      <c r="G364" s="20"/>
      <c r="H364" s="21"/>
      <c r="I364" s="22"/>
      <c r="J364" s="23"/>
      <c r="K364" s="24"/>
      <c r="L364" s="25"/>
      <c r="M364" s="26"/>
      <c r="N364" s="27"/>
      <c r="O364" s="28" t="s">
        <v>8</v>
      </c>
      <c r="P364" s="29"/>
      <c r="Q364" s="30"/>
      <c r="R364" s="31" t="s">
        <v>8</v>
      </c>
      <c r="S364" s="32" t="s">
        <v>9</v>
      </c>
      <c r="T364" s="25"/>
      <c r="U364" s="33" t="s">
        <v>10</v>
      </c>
      <c r="V364" s="30"/>
      <c r="W364" s="30"/>
      <c r="X364" s="34" t="s">
        <v>11</v>
      </c>
      <c r="Y364" s="35"/>
      <c r="Z364" s="1"/>
    </row>
    <row r="365" spans="1:26" ht="23.25">
      <c r="A365" s="1"/>
      <c r="B365" s="36"/>
      <c r="C365" s="37"/>
      <c r="D365" s="37"/>
      <c r="E365" s="37"/>
      <c r="F365" s="38"/>
      <c r="G365" s="37"/>
      <c r="H365" s="36"/>
      <c r="I365" s="22"/>
      <c r="J365" s="2" t="s">
        <v>12</v>
      </c>
      <c r="K365" s="24"/>
      <c r="L365" s="39" t="s">
        <v>13</v>
      </c>
      <c r="M365" s="40" t="s">
        <v>14</v>
      </c>
      <c r="N365" s="32" t="s">
        <v>13</v>
      </c>
      <c r="O365" s="39" t="s">
        <v>15</v>
      </c>
      <c r="P365" s="29" t="s">
        <v>16</v>
      </c>
      <c r="Q365" s="26"/>
      <c r="R365" s="41" t="s">
        <v>15</v>
      </c>
      <c r="S365" s="40" t="s">
        <v>17</v>
      </c>
      <c r="T365" s="39" t="s">
        <v>18</v>
      </c>
      <c r="U365" s="33" t="s">
        <v>19</v>
      </c>
      <c r="V365" s="30"/>
      <c r="W365" s="30"/>
      <c r="X365" s="30"/>
      <c r="Y365" s="40"/>
      <c r="Z365" s="1"/>
    </row>
    <row r="366" spans="1:26" ht="23.25">
      <c r="A366" s="1"/>
      <c r="B366" s="36" t="s">
        <v>20</v>
      </c>
      <c r="C366" s="36" t="s">
        <v>21</v>
      </c>
      <c r="D366" s="36" t="s">
        <v>22</v>
      </c>
      <c r="E366" s="36" t="s">
        <v>23</v>
      </c>
      <c r="F366" s="36" t="s">
        <v>24</v>
      </c>
      <c r="G366" s="36" t="s">
        <v>25</v>
      </c>
      <c r="H366" s="36" t="s">
        <v>26</v>
      </c>
      <c r="I366" s="22"/>
      <c r="J366" s="42"/>
      <c r="K366" s="24"/>
      <c r="L366" s="39" t="s">
        <v>27</v>
      </c>
      <c r="M366" s="40" t="s">
        <v>28</v>
      </c>
      <c r="N366" s="32" t="s">
        <v>29</v>
      </c>
      <c r="O366" s="39" t="s">
        <v>30</v>
      </c>
      <c r="P366" s="29" t="s">
        <v>31</v>
      </c>
      <c r="Q366" s="40" t="s">
        <v>32</v>
      </c>
      <c r="R366" s="41" t="s">
        <v>30</v>
      </c>
      <c r="S366" s="40" t="s">
        <v>33</v>
      </c>
      <c r="T366" s="39" t="s">
        <v>34</v>
      </c>
      <c r="U366" s="33" t="s">
        <v>35</v>
      </c>
      <c r="V366" s="29" t="s">
        <v>32</v>
      </c>
      <c r="W366" s="29" t="s">
        <v>36</v>
      </c>
      <c r="X366" s="29" t="s">
        <v>37</v>
      </c>
      <c r="Y366" s="40" t="s">
        <v>38</v>
      </c>
      <c r="Z366" s="1"/>
    </row>
    <row r="367" spans="1:26" ht="23.25">
      <c r="A367" s="1"/>
      <c r="B367" s="43"/>
      <c r="C367" s="43"/>
      <c r="D367" s="43"/>
      <c r="E367" s="43"/>
      <c r="F367" s="43"/>
      <c r="G367" s="43"/>
      <c r="H367" s="43"/>
      <c r="I367" s="44"/>
      <c r="J367" s="45"/>
      <c r="K367" s="46"/>
      <c r="L367" s="47"/>
      <c r="M367" s="48"/>
      <c r="N367" s="49"/>
      <c r="O367" s="47"/>
      <c r="P367" s="50"/>
      <c r="Q367" s="50"/>
      <c r="R367" s="48"/>
      <c r="S367" s="48"/>
      <c r="T367" s="47"/>
      <c r="U367" s="51"/>
      <c r="V367" s="50"/>
      <c r="W367" s="50"/>
      <c r="X367" s="50"/>
      <c r="Y367" s="48"/>
      <c r="Z367" s="1"/>
    </row>
    <row r="368" spans="1:26" ht="23.25">
      <c r="A368" s="1"/>
      <c r="B368" s="52" t="s">
        <v>48</v>
      </c>
      <c r="C368" s="52"/>
      <c r="D368" s="52"/>
      <c r="E368" s="52" t="s">
        <v>55</v>
      </c>
      <c r="F368" s="52" t="s">
        <v>101</v>
      </c>
      <c r="G368" s="52" t="s">
        <v>60</v>
      </c>
      <c r="H368" s="52" t="s">
        <v>135</v>
      </c>
      <c r="I368" s="53"/>
      <c r="J368" s="54" t="s">
        <v>136</v>
      </c>
      <c r="K368" s="55"/>
      <c r="L368" s="25"/>
      <c r="M368" s="26"/>
      <c r="N368" s="27"/>
      <c r="O368" s="56"/>
      <c r="P368" s="30"/>
      <c r="Q368" s="30"/>
      <c r="R368" s="26"/>
      <c r="S368" s="27"/>
      <c r="T368" s="25"/>
      <c r="U368" s="57"/>
      <c r="V368" s="30"/>
      <c r="W368" s="30"/>
      <c r="X368" s="30"/>
      <c r="Y368" s="26"/>
      <c r="Z368" s="1"/>
    </row>
    <row r="369" spans="1:26" ht="23.25">
      <c r="A369" s="1"/>
      <c r="B369" s="52"/>
      <c r="C369" s="52"/>
      <c r="D369" s="52"/>
      <c r="E369" s="52"/>
      <c r="F369" s="52"/>
      <c r="G369" s="52"/>
      <c r="H369" s="52"/>
      <c r="I369" s="53"/>
      <c r="J369" s="58" t="s">
        <v>50</v>
      </c>
      <c r="K369" s="59"/>
      <c r="L369" s="60">
        <v>8820.394</v>
      </c>
      <c r="M369" s="60">
        <v>699.018</v>
      </c>
      <c r="N369" s="60">
        <v>1549.555</v>
      </c>
      <c r="O369" s="60"/>
      <c r="P369" s="60"/>
      <c r="Q369" s="60">
        <f>+L369+M369+N369+O369+P369</f>
        <v>11068.967</v>
      </c>
      <c r="R369" s="60"/>
      <c r="S369" s="60"/>
      <c r="T369" s="60"/>
      <c r="U369" s="69"/>
      <c r="V369" s="26">
        <f>+R369+S369+T369+U369</f>
        <v>0</v>
      </c>
      <c r="W369" s="26">
        <f>+Q369+V369</f>
        <v>11068.967</v>
      </c>
      <c r="X369" s="26">
        <f>IF(Q369=0,,(Q369/W369)*100)</f>
        <v>100</v>
      </c>
      <c r="Y369" s="26">
        <f>IF(V369=0,,(V369/W369)*100)</f>
        <v>0</v>
      </c>
      <c r="Z369" s="1"/>
    </row>
    <row r="370" spans="1:26" ht="23.25">
      <c r="A370" s="1"/>
      <c r="B370" s="52"/>
      <c r="C370" s="52"/>
      <c r="D370" s="52"/>
      <c r="E370" s="52"/>
      <c r="F370" s="52"/>
      <c r="G370" s="52"/>
      <c r="H370" s="52"/>
      <c r="I370" s="53"/>
      <c r="J370" s="58" t="s">
        <v>51</v>
      </c>
      <c r="K370" s="59"/>
      <c r="L370" s="60">
        <v>9307.799</v>
      </c>
      <c r="M370" s="60">
        <v>629.709</v>
      </c>
      <c r="N370" s="60">
        <v>1899.339</v>
      </c>
      <c r="O370" s="60"/>
      <c r="P370" s="60"/>
      <c r="Q370" s="60">
        <f>+L370+M370+N370+O370+P370</f>
        <v>11836.847000000002</v>
      </c>
      <c r="R370" s="60"/>
      <c r="S370" s="60"/>
      <c r="T370" s="60"/>
      <c r="U370" s="60"/>
      <c r="V370" s="26">
        <f>+R370+S370+T370+U370</f>
        <v>0</v>
      </c>
      <c r="W370" s="26">
        <f>+Q370+V370</f>
        <v>11836.847000000002</v>
      </c>
      <c r="X370" s="26">
        <f>IF(Q370=0,,(Q370/W370)*100)</f>
        <v>100</v>
      </c>
      <c r="Y370" s="26">
        <f>IF(V370=0,,(V370/W370)*100)</f>
        <v>0</v>
      </c>
      <c r="Z370" s="1"/>
    </row>
    <row r="371" spans="1:26" ht="23.25">
      <c r="A371" s="1"/>
      <c r="B371" s="52"/>
      <c r="C371" s="52"/>
      <c r="D371" s="52"/>
      <c r="E371" s="52"/>
      <c r="F371" s="52"/>
      <c r="G371" s="52"/>
      <c r="H371" s="52"/>
      <c r="I371" s="53"/>
      <c r="J371" s="54" t="s">
        <v>52</v>
      </c>
      <c r="K371" s="55"/>
      <c r="L371" s="60">
        <v>9218.026</v>
      </c>
      <c r="M371" s="60">
        <v>626.314</v>
      </c>
      <c r="N371" s="60">
        <v>1893.141</v>
      </c>
      <c r="O371" s="60"/>
      <c r="P371" s="60"/>
      <c r="Q371" s="26">
        <f>+L371+M371+N371+O371+P371</f>
        <v>11737.481</v>
      </c>
      <c r="R371" s="60"/>
      <c r="S371" s="60"/>
      <c r="T371" s="60"/>
      <c r="U371" s="60"/>
      <c r="V371" s="26">
        <f>+R371+S371+T371+U371</f>
        <v>0</v>
      </c>
      <c r="W371" s="26">
        <f>+Q371+V371</f>
        <v>11737.481</v>
      </c>
      <c r="X371" s="26">
        <f>IF(Q371=0,,(Q371/W371)*100)</f>
        <v>100</v>
      </c>
      <c r="Y371" s="26">
        <f>IF(V371=0,,(V371/W371)*100)</f>
        <v>0</v>
      </c>
      <c r="Z371" s="1"/>
    </row>
    <row r="372" spans="1:26" ht="23.25">
      <c r="A372" s="1"/>
      <c r="B372" s="52"/>
      <c r="C372" s="52"/>
      <c r="D372" s="52"/>
      <c r="E372" s="52"/>
      <c r="F372" s="52"/>
      <c r="G372" s="52"/>
      <c r="H372" s="52"/>
      <c r="I372" s="53"/>
      <c r="J372" s="54" t="s">
        <v>53</v>
      </c>
      <c r="K372" s="55"/>
      <c r="L372" s="60">
        <f aca="true" t="shared" si="102" ref="L372:W372">IF(L369=0,,(L371/L369)*100)</f>
        <v>104.50809793757512</v>
      </c>
      <c r="M372" s="26">
        <f t="shared" si="102"/>
        <v>89.59912334160207</v>
      </c>
      <c r="N372" s="60">
        <f t="shared" si="102"/>
        <v>122.17320456518162</v>
      </c>
      <c r="O372" s="60">
        <f t="shared" si="102"/>
        <v>0</v>
      </c>
      <c r="P372" s="26">
        <f t="shared" si="102"/>
        <v>0</v>
      </c>
      <c r="Q372" s="26">
        <f t="shared" si="102"/>
        <v>106.03953377040514</v>
      </c>
      <c r="R372" s="26">
        <f t="shared" si="102"/>
        <v>0</v>
      </c>
      <c r="S372" s="60">
        <f t="shared" si="102"/>
        <v>0</v>
      </c>
      <c r="T372" s="60">
        <f t="shared" si="102"/>
        <v>0</v>
      </c>
      <c r="U372" s="60">
        <f t="shared" si="102"/>
        <v>0</v>
      </c>
      <c r="V372" s="26">
        <f t="shared" si="102"/>
        <v>0</v>
      </c>
      <c r="W372" s="26">
        <f t="shared" si="102"/>
        <v>106.03953377040514</v>
      </c>
      <c r="X372" s="26"/>
      <c r="Y372" s="26"/>
      <c r="Z372" s="1"/>
    </row>
    <row r="373" spans="1:26" ht="23.25">
      <c r="A373" s="1"/>
      <c r="B373" s="52"/>
      <c r="C373" s="52"/>
      <c r="D373" s="52"/>
      <c r="E373" s="52"/>
      <c r="F373" s="52"/>
      <c r="G373" s="52"/>
      <c r="H373" s="52"/>
      <c r="I373" s="53"/>
      <c r="J373" s="54" t="s">
        <v>54</v>
      </c>
      <c r="K373" s="55"/>
      <c r="L373" s="60">
        <f>IF(L370=0,,(L371/L370)*100)</f>
        <v>99.03550775000619</v>
      </c>
      <c r="M373" s="26">
        <f aca="true" t="shared" si="103" ref="M373:W373">IF(M370=0,,(M371/M370)*100)</f>
        <v>99.46086208073889</v>
      </c>
      <c r="N373" s="60">
        <f t="shared" si="103"/>
        <v>99.67367594726376</v>
      </c>
      <c r="O373" s="60">
        <f t="shared" si="103"/>
        <v>0</v>
      </c>
      <c r="P373" s="26">
        <f t="shared" si="103"/>
        <v>0</v>
      </c>
      <c r="Q373" s="26">
        <f t="shared" si="103"/>
        <v>99.16053658546062</v>
      </c>
      <c r="R373" s="26">
        <f t="shared" si="103"/>
        <v>0</v>
      </c>
      <c r="S373" s="60">
        <f t="shared" si="103"/>
        <v>0</v>
      </c>
      <c r="T373" s="60">
        <f t="shared" si="103"/>
        <v>0</v>
      </c>
      <c r="U373" s="60">
        <f t="shared" si="103"/>
        <v>0</v>
      </c>
      <c r="V373" s="26">
        <f t="shared" si="103"/>
        <v>0</v>
      </c>
      <c r="W373" s="26">
        <f t="shared" si="103"/>
        <v>99.16053658546062</v>
      </c>
      <c r="X373" s="26"/>
      <c r="Y373" s="26"/>
      <c r="Z373" s="1"/>
    </row>
    <row r="374" spans="1:26" ht="23.25">
      <c r="A374" s="1"/>
      <c r="B374" s="52"/>
      <c r="C374" s="52"/>
      <c r="D374" s="52"/>
      <c r="E374" s="52"/>
      <c r="F374" s="52"/>
      <c r="G374" s="52"/>
      <c r="H374" s="52"/>
      <c r="I374" s="53"/>
      <c r="J374" s="54"/>
      <c r="K374" s="55"/>
      <c r="L374" s="60"/>
      <c r="M374" s="26"/>
      <c r="N374" s="60"/>
      <c r="O374" s="60"/>
      <c r="P374" s="26"/>
      <c r="Q374" s="26"/>
      <c r="R374" s="26"/>
      <c r="S374" s="60"/>
      <c r="T374" s="60"/>
      <c r="U374" s="60"/>
      <c r="V374" s="26"/>
      <c r="W374" s="26"/>
      <c r="X374" s="26"/>
      <c r="Y374" s="26"/>
      <c r="Z374" s="1"/>
    </row>
    <row r="375" spans="1:26" ht="23.25">
      <c r="A375" s="1"/>
      <c r="B375" s="52"/>
      <c r="C375" s="52"/>
      <c r="D375" s="52"/>
      <c r="E375" s="52"/>
      <c r="F375" s="52"/>
      <c r="G375" s="52"/>
      <c r="H375" s="52" t="s">
        <v>137</v>
      </c>
      <c r="I375" s="53"/>
      <c r="J375" s="54" t="s">
        <v>138</v>
      </c>
      <c r="K375" s="55"/>
      <c r="L375" s="60"/>
      <c r="M375" s="26"/>
      <c r="N375" s="60"/>
      <c r="O375" s="60"/>
      <c r="P375" s="26"/>
      <c r="Q375" s="26"/>
      <c r="R375" s="26"/>
      <c r="S375" s="60"/>
      <c r="T375" s="60"/>
      <c r="U375" s="60"/>
      <c r="V375" s="26"/>
      <c r="W375" s="26"/>
      <c r="X375" s="26"/>
      <c r="Y375" s="26"/>
      <c r="Z375" s="1"/>
    </row>
    <row r="376" spans="1:26" ht="23.25">
      <c r="A376" s="1"/>
      <c r="B376" s="52"/>
      <c r="C376" s="52"/>
      <c r="D376" s="52"/>
      <c r="E376" s="52"/>
      <c r="F376" s="52"/>
      <c r="G376" s="52"/>
      <c r="H376" s="52"/>
      <c r="I376" s="53"/>
      <c r="J376" s="54" t="s">
        <v>50</v>
      </c>
      <c r="K376" s="55"/>
      <c r="L376" s="60">
        <v>9331.415</v>
      </c>
      <c r="M376" s="26">
        <v>1309.588</v>
      </c>
      <c r="N376" s="60">
        <v>3050.813</v>
      </c>
      <c r="O376" s="60"/>
      <c r="P376" s="26"/>
      <c r="Q376" s="26">
        <f>+L376+M376+N376+O376+P376</f>
        <v>13691.816</v>
      </c>
      <c r="R376" s="26"/>
      <c r="S376" s="60"/>
      <c r="T376" s="60"/>
      <c r="U376" s="60"/>
      <c r="V376" s="26">
        <f>+R376+S376+T376+U376</f>
        <v>0</v>
      </c>
      <c r="W376" s="26">
        <f>+Q376+V376</f>
        <v>13691.816</v>
      </c>
      <c r="X376" s="26">
        <f>IF(Q376=0,,(Q376/W376)*100)</f>
        <v>100</v>
      </c>
      <c r="Y376" s="26">
        <f>IF(V376=0,,(V376/W376)*100)</f>
        <v>0</v>
      </c>
      <c r="Z376" s="1"/>
    </row>
    <row r="377" spans="1:26" ht="23.25">
      <c r="A377" s="1"/>
      <c r="B377" s="52"/>
      <c r="C377" s="52"/>
      <c r="D377" s="52"/>
      <c r="E377" s="52"/>
      <c r="F377" s="52"/>
      <c r="G377" s="52"/>
      <c r="H377" s="52"/>
      <c r="I377" s="53"/>
      <c r="J377" s="54" t="s">
        <v>51</v>
      </c>
      <c r="K377" s="55"/>
      <c r="L377" s="60">
        <v>9900.706</v>
      </c>
      <c r="M377" s="26">
        <v>1574.712</v>
      </c>
      <c r="N377" s="60">
        <v>3191.531</v>
      </c>
      <c r="O377" s="60"/>
      <c r="P377" s="26"/>
      <c r="Q377" s="26">
        <f>+L377+M377+N377+O377+P377</f>
        <v>14666.949</v>
      </c>
      <c r="R377" s="26"/>
      <c r="S377" s="60"/>
      <c r="T377" s="60"/>
      <c r="U377" s="60"/>
      <c r="V377" s="26">
        <f>+R377+S377+T377+U377</f>
        <v>0</v>
      </c>
      <c r="W377" s="26">
        <f>+Q377+V377</f>
        <v>14666.949</v>
      </c>
      <c r="X377" s="26">
        <f>IF(Q377=0,,(Q377/W377)*100)</f>
        <v>100</v>
      </c>
      <c r="Y377" s="26">
        <f>IF(V377=0,,(V377/W377)*100)</f>
        <v>0</v>
      </c>
      <c r="Z377" s="1"/>
    </row>
    <row r="378" spans="1:26" ht="23.25">
      <c r="A378" s="1"/>
      <c r="B378" s="52"/>
      <c r="C378" s="52"/>
      <c r="D378" s="52"/>
      <c r="E378" s="52"/>
      <c r="F378" s="52"/>
      <c r="G378" s="52"/>
      <c r="H378" s="52"/>
      <c r="I378" s="53"/>
      <c r="J378" s="54" t="s">
        <v>52</v>
      </c>
      <c r="K378" s="55"/>
      <c r="L378" s="60">
        <v>9807.839</v>
      </c>
      <c r="M378" s="26">
        <v>1568.043</v>
      </c>
      <c r="N378" s="60">
        <v>3163.987</v>
      </c>
      <c r="O378" s="60"/>
      <c r="P378" s="26"/>
      <c r="Q378" s="26">
        <f>+L378+M378+N378+O378+P378</f>
        <v>14539.868999999999</v>
      </c>
      <c r="R378" s="26"/>
      <c r="S378" s="60"/>
      <c r="T378" s="60"/>
      <c r="U378" s="60"/>
      <c r="V378" s="26">
        <f>+R378+S378+T378+U378</f>
        <v>0</v>
      </c>
      <c r="W378" s="26">
        <f>+Q378+V378</f>
        <v>14539.868999999999</v>
      </c>
      <c r="X378" s="26">
        <f>IF(Q378=0,,(Q378/W378)*100)</f>
        <v>100</v>
      </c>
      <c r="Y378" s="26">
        <f>IF(V378=0,,(V378/W378)*100)</f>
        <v>0</v>
      </c>
      <c r="Z378" s="1"/>
    </row>
    <row r="379" spans="1:26" ht="23.25">
      <c r="A379" s="1"/>
      <c r="B379" s="52"/>
      <c r="C379" s="52"/>
      <c r="D379" s="52"/>
      <c r="E379" s="52"/>
      <c r="F379" s="52"/>
      <c r="G379" s="52"/>
      <c r="H379" s="52"/>
      <c r="I379" s="53"/>
      <c r="J379" s="54" t="s">
        <v>53</v>
      </c>
      <c r="K379" s="55"/>
      <c r="L379" s="60">
        <f aca="true" t="shared" si="104" ref="L379:W379">IF(L376=0,,(L378/L376)*100)</f>
        <v>105.10559223869048</v>
      </c>
      <c r="M379" s="26">
        <f t="shared" si="104"/>
        <v>119.73559623331917</v>
      </c>
      <c r="N379" s="60">
        <f t="shared" si="104"/>
        <v>103.70963412047871</v>
      </c>
      <c r="O379" s="60">
        <f t="shared" si="104"/>
        <v>0</v>
      </c>
      <c r="P379" s="26">
        <f t="shared" si="104"/>
        <v>0</v>
      </c>
      <c r="Q379" s="26">
        <f t="shared" si="104"/>
        <v>106.1938679281112</v>
      </c>
      <c r="R379" s="26">
        <f t="shared" si="104"/>
        <v>0</v>
      </c>
      <c r="S379" s="60">
        <f t="shared" si="104"/>
        <v>0</v>
      </c>
      <c r="T379" s="60">
        <f t="shared" si="104"/>
        <v>0</v>
      </c>
      <c r="U379" s="60">
        <f t="shared" si="104"/>
        <v>0</v>
      </c>
      <c r="V379" s="26">
        <f t="shared" si="104"/>
        <v>0</v>
      </c>
      <c r="W379" s="26">
        <f t="shared" si="104"/>
        <v>106.1938679281112</v>
      </c>
      <c r="X379" s="26"/>
      <c r="Y379" s="26"/>
      <c r="Z379" s="1"/>
    </row>
    <row r="380" spans="1:26" ht="23.25">
      <c r="A380" s="1"/>
      <c r="B380" s="52"/>
      <c r="C380" s="52"/>
      <c r="D380" s="52"/>
      <c r="E380" s="52"/>
      <c r="F380" s="52"/>
      <c r="G380" s="52"/>
      <c r="H380" s="52"/>
      <c r="I380" s="53"/>
      <c r="J380" s="54" t="s">
        <v>54</v>
      </c>
      <c r="K380" s="55"/>
      <c r="L380" s="60">
        <f>IF(L377=0,,(L378/L377)*100)</f>
        <v>99.06201638549817</v>
      </c>
      <c r="M380" s="26">
        <f aca="true" t="shared" si="105" ref="M380:W380">IF(M377=0,,(M378/M377)*100)</f>
        <v>99.57649398747199</v>
      </c>
      <c r="N380" s="60">
        <f t="shared" si="105"/>
        <v>99.13696592638455</v>
      </c>
      <c r="O380" s="60">
        <f t="shared" si="105"/>
        <v>0</v>
      </c>
      <c r="P380" s="26">
        <f t="shared" si="105"/>
        <v>0</v>
      </c>
      <c r="Q380" s="26">
        <f t="shared" si="105"/>
        <v>99.13356213347437</v>
      </c>
      <c r="R380" s="26">
        <f t="shared" si="105"/>
        <v>0</v>
      </c>
      <c r="S380" s="60">
        <f t="shared" si="105"/>
        <v>0</v>
      </c>
      <c r="T380" s="60">
        <f t="shared" si="105"/>
        <v>0</v>
      </c>
      <c r="U380" s="60">
        <f t="shared" si="105"/>
        <v>0</v>
      </c>
      <c r="V380" s="26">
        <f t="shared" si="105"/>
        <v>0</v>
      </c>
      <c r="W380" s="26">
        <f t="shared" si="105"/>
        <v>99.13356213347437</v>
      </c>
      <c r="X380" s="26"/>
      <c r="Y380" s="26"/>
      <c r="Z380" s="1"/>
    </row>
    <row r="381" spans="1:26" ht="23.25">
      <c r="A381" s="1"/>
      <c r="B381" s="52"/>
      <c r="C381" s="52"/>
      <c r="D381" s="52"/>
      <c r="E381" s="52"/>
      <c r="F381" s="52"/>
      <c r="G381" s="52"/>
      <c r="H381" s="52"/>
      <c r="I381" s="53"/>
      <c r="J381" s="54"/>
      <c r="K381" s="55"/>
      <c r="L381" s="60"/>
      <c r="M381" s="26"/>
      <c r="N381" s="60"/>
      <c r="O381" s="60"/>
      <c r="P381" s="26"/>
      <c r="Q381" s="26"/>
      <c r="R381" s="26"/>
      <c r="S381" s="60"/>
      <c r="T381" s="60"/>
      <c r="U381" s="60"/>
      <c r="V381" s="26"/>
      <c r="W381" s="26"/>
      <c r="X381" s="26"/>
      <c r="Y381" s="26"/>
      <c r="Z381" s="1"/>
    </row>
    <row r="382" spans="1:26" ht="23.25">
      <c r="A382" s="1"/>
      <c r="B382" s="52"/>
      <c r="C382" s="52"/>
      <c r="D382" s="52"/>
      <c r="E382" s="52"/>
      <c r="F382" s="52"/>
      <c r="G382" s="52"/>
      <c r="H382" s="52" t="s">
        <v>139</v>
      </c>
      <c r="I382" s="53"/>
      <c r="J382" s="54" t="s">
        <v>140</v>
      </c>
      <c r="K382" s="55"/>
      <c r="L382" s="60"/>
      <c r="M382" s="26"/>
      <c r="N382" s="60"/>
      <c r="O382" s="60"/>
      <c r="P382" s="26"/>
      <c r="Q382" s="26"/>
      <c r="R382" s="26"/>
      <c r="S382" s="60"/>
      <c r="T382" s="60"/>
      <c r="U382" s="60"/>
      <c r="V382" s="26"/>
      <c r="W382" s="26"/>
      <c r="X382" s="26"/>
      <c r="Y382" s="26"/>
      <c r="Z382" s="1"/>
    </row>
    <row r="383" spans="1:26" ht="23.25">
      <c r="A383" s="1"/>
      <c r="B383" s="61"/>
      <c r="C383" s="62"/>
      <c r="D383" s="62"/>
      <c r="E383" s="62"/>
      <c r="F383" s="62"/>
      <c r="G383" s="62"/>
      <c r="H383" s="62"/>
      <c r="I383" s="54"/>
      <c r="J383" s="54" t="s">
        <v>50</v>
      </c>
      <c r="K383" s="55"/>
      <c r="L383" s="24">
        <v>5229.081</v>
      </c>
      <c r="M383" s="24">
        <v>593.126</v>
      </c>
      <c r="N383" s="24">
        <v>1276.361</v>
      </c>
      <c r="O383" s="24"/>
      <c r="P383" s="24"/>
      <c r="Q383" s="24">
        <f>+L383+M383+N383+O383+P383</f>
        <v>7098.568</v>
      </c>
      <c r="R383" s="24"/>
      <c r="S383" s="24"/>
      <c r="T383" s="24"/>
      <c r="U383" s="24"/>
      <c r="V383" s="24">
        <f>+R383+S383+T383+U383</f>
        <v>0</v>
      </c>
      <c r="W383" s="24">
        <f>+Q383+V383</f>
        <v>7098.568</v>
      </c>
      <c r="X383" s="24">
        <f>IF(Q383=0,,(Q383/W383)*100)</f>
        <v>100</v>
      </c>
      <c r="Y383" s="24">
        <f>IF(V383=0,,(V383/W383)*100)</f>
        <v>0</v>
      </c>
      <c r="Z383" s="1"/>
    </row>
    <row r="384" spans="1:26" ht="23.25">
      <c r="A384" s="1"/>
      <c r="B384" s="52"/>
      <c r="C384" s="52"/>
      <c r="D384" s="52"/>
      <c r="E384" s="52"/>
      <c r="F384" s="52"/>
      <c r="G384" s="52"/>
      <c r="H384" s="52"/>
      <c r="I384" s="53"/>
      <c r="J384" s="54" t="s">
        <v>51</v>
      </c>
      <c r="K384" s="55"/>
      <c r="L384" s="60">
        <v>5196.791</v>
      </c>
      <c r="M384" s="26">
        <v>517.501</v>
      </c>
      <c r="N384" s="60">
        <v>1302.246</v>
      </c>
      <c r="O384" s="60"/>
      <c r="P384" s="26"/>
      <c r="Q384" s="26">
        <f>+L384+M384+N384+O384+P384</f>
        <v>7016.5380000000005</v>
      </c>
      <c r="R384" s="26"/>
      <c r="S384" s="60"/>
      <c r="T384" s="60"/>
      <c r="U384" s="60"/>
      <c r="V384" s="26">
        <f>+R384+S384+T384+U384</f>
        <v>0</v>
      </c>
      <c r="W384" s="26">
        <f>+Q384+V384</f>
        <v>7016.5380000000005</v>
      </c>
      <c r="X384" s="26">
        <f>IF(Q384=0,,(Q384/W384)*100)</f>
        <v>100</v>
      </c>
      <c r="Y384" s="26">
        <f>IF(V384=0,,(V384/W384)*100)</f>
        <v>0</v>
      </c>
      <c r="Z384" s="1"/>
    </row>
    <row r="385" spans="1:26" ht="23.25">
      <c r="A385" s="1"/>
      <c r="B385" s="52"/>
      <c r="C385" s="52"/>
      <c r="D385" s="52"/>
      <c r="E385" s="52"/>
      <c r="F385" s="52"/>
      <c r="G385" s="52"/>
      <c r="H385" s="52"/>
      <c r="I385" s="53"/>
      <c r="J385" s="54" t="s">
        <v>52</v>
      </c>
      <c r="K385" s="55"/>
      <c r="L385" s="60">
        <v>5144.254</v>
      </c>
      <c r="M385" s="26">
        <v>512.93</v>
      </c>
      <c r="N385" s="60">
        <v>1290.789</v>
      </c>
      <c r="O385" s="60"/>
      <c r="P385" s="26"/>
      <c r="Q385" s="26">
        <f>+L385+M385+N385+O385+P385</f>
        <v>6947.973</v>
      </c>
      <c r="R385" s="26"/>
      <c r="S385" s="60"/>
      <c r="T385" s="60"/>
      <c r="U385" s="60"/>
      <c r="V385" s="26">
        <f>+R385+S385+T385+U385</f>
        <v>0</v>
      </c>
      <c r="W385" s="26">
        <f>+Q385+V385</f>
        <v>6947.973</v>
      </c>
      <c r="X385" s="26">
        <f>IF(Q385=0,,(Q385/W385)*100)</f>
        <v>100</v>
      </c>
      <c r="Y385" s="26">
        <f>IF(V385=0,,(V385/W385)*100)</f>
        <v>0</v>
      </c>
      <c r="Z385" s="1"/>
    </row>
    <row r="386" spans="1:26" ht="23.25">
      <c r="A386" s="1"/>
      <c r="B386" s="52"/>
      <c r="C386" s="52"/>
      <c r="D386" s="52"/>
      <c r="E386" s="52"/>
      <c r="F386" s="52"/>
      <c r="G386" s="52"/>
      <c r="H386" s="52"/>
      <c r="I386" s="53"/>
      <c r="J386" s="54" t="s">
        <v>53</v>
      </c>
      <c r="K386" s="55"/>
      <c r="L386" s="60">
        <f aca="true" t="shared" si="106" ref="L386:W386">IF(L383=0,,(L385/L383)*100)</f>
        <v>98.37778378265702</v>
      </c>
      <c r="M386" s="26">
        <f t="shared" si="106"/>
        <v>86.4790955041593</v>
      </c>
      <c r="N386" s="60">
        <f t="shared" si="106"/>
        <v>101.13040119527312</v>
      </c>
      <c r="O386" s="60">
        <f t="shared" si="106"/>
        <v>0</v>
      </c>
      <c r="P386" s="26">
        <f t="shared" si="106"/>
        <v>0</v>
      </c>
      <c r="Q386" s="26">
        <f t="shared" si="106"/>
        <v>97.8785157795206</v>
      </c>
      <c r="R386" s="26">
        <f t="shared" si="106"/>
        <v>0</v>
      </c>
      <c r="S386" s="60">
        <f t="shared" si="106"/>
        <v>0</v>
      </c>
      <c r="T386" s="60">
        <f t="shared" si="106"/>
        <v>0</v>
      </c>
      <c r="U386" s="60">
        <f t="shared" si="106"/>
        <v>0</v>
      </c>
      <c r="V386" s="26">
        <f t="shared" si="106"/>
        <v>0</v>
      </c>
      <c r="W386" s="26">
        <f t="shared" si="106"/>
        <v>97.8785157795206</v>
      </c>
      <c r="X386" s="26"/>
      <c r="Y386" s="26"/>
      <c r="Z386" s="1"/>
    </row>
    <row r="387" spans="1:26" ht="23.25">
      <c r="A387" s="1"/>
      <c r="B387" s="52"/>
      <c r="C387" s="52"/>
      <c r="D387" s="52"/>
      <c r="E387" s="52"/>
      <c r="F387" s="52"/>
      <c r="G387" s="52"/>
      <c r="H387" s="52"/>
      <c r="I387" s="53"/>
      <c r="J387" s="54" t="s">
        <v>54</v>
      </c>
      <c r="K387" s="55"/>
      <c r="L387" s="60">
        <f>IF(L384=0,,(L385/L384)*100)</f>
        <v>98.98904920363356</v>
      </c>
      <c r="M387" s="26">
        <f aca="true" t="shared" si="107" ref="M387:W387">IF(M384=0,,(M385/M384)*100)</f>
        <v>99.11671668267307</v>
      </c>
      <c r="N387" s="60">
        <f t="shared" si="107"/>
        <v>99.12021231011651</v>
      </c>
      <c r="O387" s="60">
        <f t="shared" si="107"/>
        <v>0</v>
      </c>
      <c r="P387" s="26">
        <f t="shared" si="107"/>
        <v>0</v>
      </c>
      <c r="Q387" s="26">
        <f t="shared" si="107"/>
        <v>99.02280868428277</v>
      </c>
      <c r="R387" s="26">
        <f t="shared" si="107"/>
        <v>0</v>
      </c>
      <c r="S387" s="60">
        <f t="shared" si="107"/>
        <v>0</v>
      </c>
      <c r="T387" s="60">
        <f t="shared" si="107"/>
        <v>0</v>
      </c>
      <c r="U387" s="60">
        <f t="shared" si="107"/>
        <v>0</v>
      </c>
      <c r="V387" s="26">
        <f t="shared" si="107"/>
        <v>0</v>
      </c>
      <c r="W387" s="26">
        <f t="shared" si="107"/>
        <v>99.02280868428277</v>
      </c>
      <c r="X387" s="26"/>
      <c r="Y387" s="26"/>
      <c r="Z387" s="1"/>
    </row>
    <row r="388" spans="1:26" ht="23.25">
      <c r="A388" s="1"/>
      <c r="B388" s="52"/>
      <c r="C388" s="52"/>
      <c r="D388" s="52"/>
      <c r="E388" s="52"/>
      <c r="F388" s="52"/>
      <c r="G388" s="52"/>
      <c r="H388" s="52"/>
      <c r="I388" s="53"/>
      <c r="J388" s="54"/>
      <c r="K388" s="55"/>
      <c r="L388" s="60"/>
      <c r="M388" s="26"/>
      <c r="N388" s="60"/>
      <c r="O388" s="60"/>
      <c r="P388" s="26"/>
      <c r="Q388" s="26"/>
      <c r="R388" s="26"/>
      <c r="S388" s="60"/>
      <c r="T388" s="60"/>
      <c r="U388" s="60"/>
      <c r="V388" s="26"/>
      <c r="W388" s="26"/>
      <c r="X388" s="26"/>
      <c r="Y388" s="26"/>
      <c r="Z388" s="1"/>
    </row>
    <row r="389" spans="1:26" ht="23.25">
      <c r="A389" s="1"/>
      <c r="B389" s="52"/>
      <c r="C389" s="52"/>
      <c r="D389" s="52"/>
      <c r="E389" s="52"/>
      <c r="F389" s="52"/>
      <c r="G389" s="52"/>
      <c r="H389" s="52" t="s">
        <v>141</v>
      </c>
      <c r="I389" s="53"/>
      <c r="J389" s="54" t="s">
        <v>142</v>
      </c>
      <c r="K389" s="55"/>
      <c r="L389" s="60"/>
      <c r="M389" s="26"/>
      <c r="N389" s="60"/>
      <c r="O389" s="60"/>
      <c r="P389" s="26"/>
      <c r="Q389" s="26"/>
      <c r="R389" s="26"/>
      <c r="S389" s="60"/>
      <c r="T389" s="60"/>
      <c r="U389" s="60"/>
      <c r="V389" s="26"/>
      <c r="W389" s="26"/>
      <c r="X389" s="26"/>
      <c r="Y389" s="26"/>
      <c r="Z389" s="1"/>
    </row>
    <row r="390" spans="1:26" ht="23.25">
      <c r="A390" s="1"/>
      <c r="B390" s="52"/>
      <c r="C390" s="52"/>
      <c r="D390" s="52"/>
      <c r="E390" s="52"/>
      <c r="F390" s="52"/>
      <c r="G390" s="52"/>
      <c r="H390" s="52"/>
      <c r="I390" s="53"/>
      <c r="J390" s="54" t="s">
        <v>50</v>
      </c>
      <c r="K390" s="55"/>
      <c r="L390" s="60">
        <v>17623.159</v>
      </c>
      <c r="M390" s="26">
        <v>2348.373</v>
      </c>
      <c r="N390" s="60">
        <v>4536.732</v>
      </c>
      <c r="O390" s="60"/>
      <c r="P390" s="26"/>
      <c r="Q390" s="26">
        <f>+L390+M390+N390+O390+P390</f>
        <v>24508.264</v>
      </c>
      <c r="R390" s="26"/>
      <c r="S390" s="60"/>
      <c r="T390" s="60"/>
      <c r="U390" s="60"/>
      <c r="V390" s="26">
        <f>+R390+S390+T390+U390</f>
        <v>0</v>
      </c>
      <c r="W390" s="26">
        <f>+Q390+V390</f>
        <v>24508.264</v>
      </c>
      <c r="X390" s="26">
        <f>IF(Q390=0,,(Q390/W390)*100)</f>
        <v>100</v>
      </c>
      <c r="Y390" s="26">
        <f>IF(V390=0,,(V390/W390)*100)</f>
        <v>0</v>
      </c>
      <c r="Z390" s="1"/>
    </row>
    <row r="391" spans="1:26" ht="23.25">
      <c r="A391" s="1"/>
      <c r="B391" s="52"/>
      <c r="C391" s="52"/>
      <c r="D391" s="52"/>
      <c r="E391" s="52"/>
      <c r="F391" s="52"/>
      <c r="G391" s="52"/>
      <c r="H391" s="52"/>
      <c r="I391" s="53"/>
      <c r="J391" s="54" t="s">
        <v>51</v>
      </c>
      <c r="K391" s="55"/>
      <c r="L391" s="60">
        <v>18520.31</v>
      </c>
      <c r="M391" s="26">
        <v>2705.146</v>
      </c>
      <c r="N391" s="60">
        <v>5083.67</v>
      </c>
      <c r="O391" s="60"/>
      <c r="P391" s="26"/>
      <c r="Q391" s="26">
        <f>+L391+M391+N391+O391+P391</f>
        <v>26309.126000000004</v>
      </c>
      <c r="R391" s="26"/>
      <c r="S391" s="60"/>
      <c r="T391" s="60"/>
      <c r="U391" s="60"/>
      <c r="V391" s="26">
        <f>+R391+S391+T391+U391</f>
        <v>0</v>
      </c>
      <c r="W391" s="26">
        <f>+Q391+V391</f>
        <v>26309.126000000004</v>
      </c>
      <c r="X391" s="26">
        <f>IF(Q391=0,,(Q391/W391)*100)</f>
        <v>100</v>
      </c>
      <c r="Y391" s="26">
        <f>IF(V391=0,,(V391/W391)*100)</f>
        <v>0</v>
      </c>
      <c r="Z391" s="1"/>
    </row>
    <row r="392" spans="1:26" ht="23.25">
      <c r="A392" s="1"/>
      <c r="B392" s="61"/>
      <c r="C392" s="62"/>
      <c r="D392" s="62"/>
      <c r="E392" s="62"/>
      <c r="F392" s="62"/>
      <c r="G392" s="62"/>
      <c r="H392" s="62"/>
      <c r="I392" s="54"/>
      <c r="J392" s="54" t="s">
        <v>52</v>
      </c>
      <c r="K392" s="55"/>
      <c r="L392" s="24">
        <v>18329.914</v>
      </c>
      <c r="M392" s="24">
        <v>2692.318</v>
      </c>
      <c r="N392" s="24">
        <v>5018.946</v>
      </c>
      <c r="O392" s="24"/>
      <c r="P392" s="24"/>
      <c r="Q392" s="24">
        <f>+L392+M392+N392+O392+P392</f>
        <v>26041.178</v>
      </c>
      <c r="R392" s="24"/>
      <c r="S392" s="24"/>
      <c r="T392" s="24"/>
      <c r="U392" s="24"/>
      <c r="V392" s="24">
        <f>+R392+S392+T392+U392</f>
        <v>0</v>
      </c>
      <c r="W392" s="24">
        <f>+Q392+V392</f>
        <v>26041.178</v>
      </c>
      <c r="X392" s="24">
        <f>IF(Q392=0,,(Q392/W392)*100)</f>
        <v>100</v>
      </c>
      <c r="Y392" s="24">
        <f>IF(V392=0,,(V392/W392)*100)</f>
        <v>0</v>
      </c>
      <c r="Z392" s="1"/>
    </row>
    <row r="393" spans="1:26" ht="23.25">
      <c r="A393" s="1"/>
      <c r="B393" s="52"/>
      <c r="C393" s="52"/>
      <c r="D393" s="52"/>
      <c r="E393" s="52"/>
      <c r="F393" s="52"/>
      <c r="G393" s="52"/>
      <c r="H393" s="52"/>
      <c r="I393" s="53"/>
      <c r="J393" s="54" t="s">
        <v>53</v>
      </c>
      <c r="K393" s="55"/>
      <c r="L393" s="60">
        <f aca="true" t="shared" si="108" ref="L393:W393">IF(L390=0,,(L392/L390)*100)</f>
        <v>104.0103763462612</v>
      </c>
      <c r="M393" s="26">
        <f t="shared" si="108"/>
        <v>114.64609753220634</v>
      </c>
      <c r="N393" s="60">
        <f t="shared" si="108"/>
        <v>110.62910482699881</v>
      </c>
      <c r="O393" s="60">
        <f t="shared" si="108"/>
        <v>0</v>
      </c>
      <c r="P393" s="26">
        <f t="shared" si="108"/>
        <v>0</v>
      </c>
      <c r="Q393" s="26">
        <f t="shared" si="108"/>
        <v>106.25468209417038</v>
      </c>
      <c r="R393" s="26">
        <f t="shared" si="108"/>
        <v>0</v>
      </c>
      <c r="S393" s="60">
        <f t="shared" si="108"/>
        <v>0</v>
      </c>
      <c r="T393" s="60">
        <f t="shared" si="108"/>
        <v>0</v>
      </c>
      <c r="U393" s="60">
        <f t="shared" si="108"/>
        <v>0</v>
      </c>
      <c r="V393" s="26">
        <f t="shared" si="108"/>
        <v>0</v>
      </c>
      <c r="W393" s="26">
        <f t="shared" si="108"/>
        <v>106.25468209417038</v>
      </c>
      <c r="X393" s="26"/>
      <c r="Y393" s="26"/>
      <c r="Z393" s="1"/>
    </row>
    <row r="394" spans="1:26" ht="23.25">
      <c r="A394" s="1"/>
      <c r="B394" s="52"/>
      <c r="C394" s="52"/>
      <c r="D394" s="52"/>
      <c r="E394" s="52"/>
      <c r="F394" s="52"/>
      <c r="G394" s="52"/>
      <c r="H394" s="52"/>
      <c r="I394" s="53"/>
      <c r="J394" s="54" t="s">
        <v>54</v>
      </c>
      <c r="K394" s="55"/>
      <c r="L394" s="60">
        <f>IF(L391=0,,(L392/L391)*100)</f>
        <v>98.97196105248779</v>
      </c>
      <c r="M394" s="26">
        <f aca="true" t="shared" si="109" ref="M394:W394">IF(M391=0,,(M392/M391)*100)</f>
        <v>99.52579269288977</v>
      </c>
      <c r="N394" s="60">
        <f t="shared" si="109"/>
        <v>98.72682530534043</v>
      </c>
      <c r="O394" s="60">
        <f t="shared" si="109"/>
        <v>0</v>
      </c>
      <c r="P394" s="26">
        <f t="shared" si="109"/>
        <v>0</v>
      </c>
      <c r="Q394" s="26">
        <f t="shared" si="109"/>
        <v>98.98153971363396</v>
      </c>
      <c r="R394" s="26">
        <f t="shared" si="109"/>
        <v>0</v>
      </c>
      <c r="S394" s="60">
        <f t="shared" si="109"/>
        <v>0</v>
      </c>
      <c r="T394" s="60">
        <f t="shared" si="109"/>
        <v>0</v>
      </c>
      <c r="U394" s="60">
        <f t="shared" si="109"/>
        <v>0</v>
      </c>
      <c r="V394" s="26">
        <f t="shared" si="109"/>
        <v>0</v>
      </c>
      <c r="W394" s="26">
        <f t="shared" si="109"/>
        <v>98.98153971363396</v>
      </c>
      <c r="X394" s="26"/>
      <c r="Y394" s="26"/>
      <c r="Z394" s="1"/>
    </row>
    <row r="395" spans="1:26" ht="23.25">
      <c r="A395" s="1"/>
      <c r="B395" s="52"/>
      <c r="C395" s="52"/>
      <c r="D395" s="52"/>
      <c r="E395" s="52"/>
      <c r="F395" s="52"/>
      <c r="G395" s="52"/>
      <c r="H395" s="52"/>
      <c r="I395" s="53"/>
      <c r="J395" s="54"/>
      <c r="K395" s="55"/>
      <c r="L395" s="60"/>
      <c r="M395" s="26"/>
      <c r="N395" s="60"/>
      <c r="O395" s="60"/>
      <c r="P395" s="26"/>
      <c r="Q395" s="26"/>
      <c r="R395" s="26"/>
      <c r="S395" s="60"/>
      <c r="T395" s="60"/>
      <c r="U395" s="60"/>
      <c r="V395" s="26"/>
      <c r="W395" s="26"/>
      <c r="X395" s="26"/>
      <c r="Y395" s="26"/>
      <c r="Z395" s="1"/>
    </row>
    <row r="396" spans="1:26" ht="23.25">
      <c r="A396" s="1"/>
      <c r="B396" s="52"/>
      <c r="C396" s="52"/>
      <c r="D396" s="52"/>
      <c r="E396" s="52"/>
      <c r="F396" s="52"/>
      <c r="G396" s="52"/>
      <c r="H396" s="52" t="s">
        <v>143</v>
      </c>
      <c r="I396" s="53"/>
      <c r="J396" s="54" t="s">
        <v>144</v>
      </c>
      <c r="K396" s="55"/>
      <c r="L396" s="60"/>
      <c r="M396" s="26"/>
      <c r="N396" s="60"/>
      <c r="O396" s="60"/>
      <c r="P396" s="26"/>
      <c r="Q396" s="26"/>
      <c r="R396" s="26"/>
      <c r="S396" s="60"/>
      <c r="T396" s="60"/>
      <c r="U396" s="60"/>
      <c r="V396" s="26"/>
      <c r="W396" s="26"/>
      <c r="X396" s="26"/>
      <c r="Y396" s="26"/>
      <c r="Z396" s="1"/>
    </row>
    <row r="397" spans="1:26" ht="23.25">
      <c r="A397" s="1"/>
      <c r="B397" s="61"/>
      <c r="C397" s="61"/>
      <c r="D397" s="61"/>
      <c r="E397" s="61"/>
      <c r="F397" s="61"/>
      <c r="G397" s="61"/>
      <c r="H397" s="61"/>
      <c r="I397" s="53"/>
      <c r="J397" s="54" t="s">
        <v>50</v>
      </c>
      <c r="K397" s="55"/>
      <c r="L397" s="60">
        <v>14431.318</v>
      </c>
      <c r="M397" s="26">
        <v>1602.756</v>
      </c>
      <c r="N397" s="60">
        <v>2383.93</v>
      </c>
      <c r="O397" s="60"/>
      <c r="P397" s="26"/>
      <c r="Q397" s="26">
        <f>+L397+M397+N397+O397+P397</f>
        <v>18418.003999999997</v>
      </c>
      <c r="R397" s="26"/>
      <c r="S397" s="60"/>
      <c r="T397" s="60"/>
      <c r="U397" s="60"/>
      <c r="V397" s="26">
        <f>+R397+S397+T397+U397</f>
        <v>0</v>
      </c>
      <c r="W397" s="26">
        <f>+Q397+V397</f>
        <v>18418.003999999997</v>
      </c>
      <c r="X397" s="26">
        <f>IF(Q397=0,,(Q397/W397)*100)</f>
        <v>100</v>
      </c>
      <c r="Y397" s="26">
        <f>IF(V397=0,,(V397/W397)*100)</f>
        <v>0</v>
      </c>
      <c r="Z397" s="1"/>
    </row>
    <row r="398" spans="1:26" ht="23.25">
      <c r="A398" s="1"/>
      <c r="B398" s="61"/>
      <c r="C398" s="62"/>
      <c r="D398" s="62"/>
      <c r="E398" s="62"/>
      <c r="F398" s="62"/>
      <c r="G398" s="62"/>
      <c r="H398" s="62"/>
      <c r="I398" s="54"/>
      <c r="J398" s="54" t="s">
        <v>51</v>
      </c>
      <c r="K398" s="55"/>
      <c r="L398" s="24">
        <v>15396.872</v>
      </c>
      <c r="M398" s="24">
        <v>1555.959</v>
      </c>
      <c r="N398" s="24">
        <v>3201.027</v>
      </c>
      <c r="O398" s="24"/>
      <c r="P398" s="24"/>
      <c r="Q398" s="24">
        <f>+L398+M398+N398+O398+P398</f>
        <v>20153.858</v>
      </c>
      <c r="R398" s="24"/>
      <c r="S398" s="24"/>
      <c r="T398" s="24"/>
      <c r="U398" s="24"/>
      <c r="V398" s="24">
        <f>+R398+S398+T398+U398</f>
        <v>0</v>
      </c>
      <c r="W398" s="24">
        <f>+Q398+V398</f>
        <v>20153.858</v>
      </c>
      <c r="X398" s="24">
        <f>IF(Q398=0,,(Q398/W398)*100)</f>
        <v>100</v>
      </c>
      <c r="Y398" s="24">
        <f>IF(V398=0,,(V398/W398)*100)</f>
        <v>0</v>
      </c>
      <c r="Z398" s="1"/>
    </row>
    <row r="399" spans="1:26" ht="23.25">
      <c r="A399" s="1"/>
      <c r="B399" s="61"/>
      <c r="C399" s="61"/>
      <c r="D399" s="61"/>
      <c r="E399" s="61"/>
      <c r="F399" s="61"/>
      <c r="G399" s="61"/>
      <c r="H399" s="61"/>
      <c r="I399" s="53"/>
      <c r="J399" s="54" t="s">
        <v>52</v>
      </c>
      <c r="K399" s="55"/>
      <c r="L399" s="60">
        <v>15158.601</v>
      </c>
      <c r="M399" s="26">
        <v>1555.532</v>
      </c>
      <c r="N399" s="60">
        <v>3163.351</v>
      </c>
      <c r="O399" s="60"/>
      <c r="P399" s="26"/>
      <c r="Q399" s="26">
        <f>+L399+M399+N399+O399+P399</f>
        <v>19877.484</v>
      </c>
      <c r="R399" s="26"/>
      <c r="S399" s="60"/>
      <c r="T399" s="60"/>
      <c r="U399" s="60"/>
      <c r="V399" s="26">
        <f>+R399+S399+T399+U399</f>
        <v>0</v>
      </c>
      <c r="W399" s="26">
        <f>+Q399+V399</f>
        <v>19877.484</v>
      </c>
      <c r="X399" s="26">
        <f>IF(Q399=0,,(Q399/W399)*100)</f>
        <v>100</v>
      </c>
      <c r="Y399" s="26">
        <f>IF(V399=0,,(V399/W399)*100)</f>
        <v>0</v>
      </c>
      <c r="Z399" s="1"/>
    </row>
    <row r="400" spans="1:26" ht="23.25">
      <c r="A400" s="1"/>
      <c r="B400" s="61"/>
      <c r="C400" s="61"/>
      <c r="D400" s="61"/>
      <c r="E400" s="61"/>
      <c r="F400" s="61"/>
      <c r="G400" s="61"/>
      <c r="H400" s="61"/>
      <c r="I400" s="53"/>
      <c r="J400" s="54" t="s">
        <v>53</v>
      </c>
      <c r="K400" s="55"/>
      <c r="L400" s="60">
        <f aca="true" t="shared" si="110" ref="L400:W400">IF(L397=0,,(L399/L397)*100)</f>
        <v>105.03961592420042</v>
      </c>
      <c r="M400" s="26">
        <f t="shared" si="110"/>
        <v>97.05357521668925</v>
      </c>
      <c r="N400" s="60">
        <f t="shared" si="110"/>
        <v>132.69479389076022</v>
      </c>
      <c r="O400" s="60">
        <f t="shared" si="110"/>
        <v>0</v>
      </c>
      <c r="P400" s="26">
        <f t="shared" si="110"/>
        <v>0</v>
      </c>
      <c r="Q400" s="26">
        <f t="shared" si="110"/>
        <v>107.92420286150444</v>
      </c>
      <c r="R400" s="26">
        <f t="shared" si="110"/>
        <v>0</v>
      </c>
      <c r="S400" s="60">
        <f t="shared" si="110"/>
        <v>0</v>
      </c>
      <c r="T400" s="60">
        <f t="shared" si="110"/>
        <v>0</v>
      </c>
      <c r="U400" s="60">
        <f t="shared" si="110"/>
        <v>0</v>
      </c>
      <c r="V400" s="26">
        <f t="shared" si="110"/>
        <v>0</v>
      </c>
      <c r="W400" s="26">
        <f t="shared" si="110"/>
        <v>107.92420286150444</v>
      </c>
      <c r="X400" s="26"/>
      <c r="Y400" s="26"/>
      <c r="Z400" s="1"/>
    </row>
    <row r="401" spans="1:26" ht="23.25">
      <c r="A401" s="1"/>
      <c r="B401" s="61"/>
      <c r="C401" s="61"/>
      <c r="D401" s="61"/>
      <c r="E401" s="61"/>
      <c r="F401" s="61"/>
      <c r="G401" s="61"/>
      <c r="H401" s="61"/>
      <c r="I401" s="53"/>
      <c r="J401" s="54" t="s">
        <v>54</v>
      </c>
      <c r="K401" s="55"/>
      <c r="L401" s="60">
        <f>IF(L398=0,,(L399/L398)*100)</f>
        <v>98.45247138509693</v>
      </c>
      <c r="M401" s="26">
        <f aca="true" t="shared" si="111" ref="M401:W401">IF(M398=0,,(M399/M398)*100)</f>
        <v>99.97255711750759</v>
      </c>
      <c r="N401" s="60">
        <f t="shared" si="111"/>
        <v>98.8230027425573</v>
      </c>
      <c r="O401" s="60">
        <f t="shared" si="111"/>
        <v>0</v>
      </c>
      <c r="P401" s="26">
        <f t="shared" si="111"/>
        <v>0</v>
      </c>
      <c r="Q401" s="26">
        <f t="shared" si="111"/>
        <v>98.6286794319976</v>
      </c>
      <c r="R401" s="26">
        <f t="shared" si="111"/>
        <v>0</v>
      </c>
      <c r="S401" s="60">
        <f t="shared" si="111"/>
        <v>0</v>
      </c>
      <c r="T401" s="60">
        <f t="shared" si="111"/>
        <v>0</v>
      </c>
      <c r="U401" s="60">
        <f t="shared" si="111"/>
        <v>0</v>
      </c>
      <c r="V401" s="26">
        <f t="shared" si="111"/>
        <v>0</v>
      </c>
      <c r="W401" s="26">
        <f t="shared" si="111"/>
        <v>98.6286794319976</v>
      </c>
      <c r="X401" s="26"/>
      <c r="Y401" s="26"/>
      <c r="Z401" s="1"/>
    </row>
    <row r="402" spans="1:26" ht="23.25">
      <c r="A402" s="1"/>
      <c r="B402" s="61"/>
      <c r="C402" s="61"/>
      <c r="D402" s="61"/>
      <c r="E402" s="61"/>
      <c r="F402" s="61"/>
      <c r="G402" s="61"/>
      <c r="H402" s="61"/>
      <c r="I402" s="53"/>
      <c r="J402" s="54"/>
      <c r="K402" s="55"/>
      <c r="L402" s="60"/>
      <c r="M402" s="26"/>
      <c r="N402" s="60"/>
      <c r="O402" s="60"/>
      <c r="P402" s="26"/>
      <c r="Q402" s="26"/>
      <c r="R402" s="26"/>
      <c r="S402" s="60"/>
      <c r="T402" s="60"/>
      <c r="U402" s="60"/>
      <c r="V402" s="26"/>
      <c r="W402" s="26"/>
      <c r="X402" s="26"/>
      <c r="Y402" s="26"/>
      <c r="Z402" s="1"/>
    </row>
    <row r="403" spans="1:26" ht="23.25">
      <c r="A403" s="1"/>
      <c r="B403" s="61"/>
      <c r="C403" s="61"/>
      <c r="D403" s="61"/>
      <c r="E403" s="61"/>
      <c r="F403" s="61"/>
      <c r="G403" s="61"/>
      <c r="H403" s="61" t="s">
        <v>145</v>
      </c>
      <c r="I403" s="53"/>
      <c r="J403" s="54" t="s">
        <v>146</v>
      </c>
      <c r="K403" s="55"/>
      <c r="L403" s="60"/>
      <c r="M403" s="26"/>
      <c r="N403" s="60"/>
      <c r="O403" s="60"/>
      <c r="P403" s="26"/>
      <c r="Q403" s="26"/>
      <c r="R403" s="26"/>
      <c r="S403" s="60"/>
      <c r="T403" s="60"/>
      <c r="U403" s="60"/>
      <c r="V403" s="26"/>
      <c r="W403" s="26"/>
      <c r="X403" s="26"/>
      <c r="Y403" s="26"/>
      <c r="Z403" s="1"/>
    </row>
    <row r="404" spans="1:26" ht="23.25">
      <c r="A404" s="1"/>
      <c r="B404" s="61"/>
      <c r="C404" s="61"/>
      <c r="D404" s="61"/>
      <c r="E404" s="61"/>
      <c r="F404" s="61"/>
      <c r="G404" s="61"/>
      <c r="H404" s="61"/>
      <c r="I404" s="53"/>
      <c r="J404" s="54" t="s">
        <v>50</v>
      </c>
      <c r="K404" s="55"/>
      <c r="L404" s="60">
        <v>11205.757</v>
      </c>
      <c r="M404" s="26">
        <v>825.304</v>
      </c>
      <c r="N404" s="60">
        <v>2428.397</v>
      </c>
      <c r="O404" s="60"/>
      <c r="P404" s="26"/>
      <c r="Q404" s="26">
        <f>+L404+M404+N404+O404+P404</f>
        <v>14459.457999999999</v>
      </c>
      <c r="R404" s="26"/>
      <c r="S404" s="60">
        <v>1008.315</v>
      </c>
      <c r="T404" s="60"/>
      <c r="U404" s="60"/>
      <c r="V404" s="26">
        <f>+R404+S404+T404+U404</f>
        <v>1008.315</v>
      </c>
      <c r="W404" s="26">
        <f>+Q404+V404</f>
        <v>15467.773</v>
      </c>
      <c r="X404" s="26">
        <f>IF(Q404=0,,(Q404/W404)*100)</f>
        <v>93.48118827448528</v>
      </c>
      <c r="Y404" s="26">
        <f>IF(V404=0,,(V404/W404)*100)</f>
        <v>6.5188117255147215</v>
      </c>
      <c r="Z404" s="1"/>
    </row>
    <row r="405" spans="1:26" ht="23.25">
      <c r="A405" s="1"/>
      <c r="B405" s="70"/>
      <c r="C405" s="70"/>
      <c r="D405" s="70"/>
      <c r="E405" s="70"/>
      <c r="F405" s="70"/>
      <c r="G405" s="70"/>
      <c r="H405" s="70"/>
      <c r="I405" s="64"/>
      <c r="J405" s="65"/>
      <c r="K405" s="66"/>
      <c r="L405" s="67"/>
      <c r="M405" s="68"/>
      <c r="N405" s="67"/>
      <c r="O405" s="67"/>
      <c r="P405" s="68"/>
      <c r="Q405" s="68"/>
      <c r="R405" s="68"/>
      <c r="S405" s="67"/>
      <c r="T405" s="67"/>
      <c r="U405" s="67"/>
      <c r="V405" s="68"/>
      <c r="W405" s="68"/>
      <c r="X405" s="68"/>
      <c r="Y405" s="68"/>
      <c r="Z405" s="1"/>
    </row>
    <row r="406" spans="1:26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5"/>
      <c r="W407" s="5"/>
      <c r="X407" s="5"/>
      <c r="Y407" s="5" t="s">
        <v>409</v>
      </c>
      <c r="Z407" s="1"/>
    </row>
    <row r="408" spans="1:26" ht="23.25">
      <c r="A408" s="1"/>
      <c r="B408" s="9" t="s">
        <v>3</v>
      </c>
      <c r="C408" s="10"/>
      <c r="D408" s="10"/>
      <c r="E408" s="10"/>
      <c r="F408" s="10"/>
      <c r="G408" s="10"/>
      <c r="H408" s="11"/>
      <c r="I408" s="12"/>
      <c r="J408" s="13"/>
      <c r="K408" s="14"/>
      <c r="L408" s="15" t="s">
        <v>4</v>
      </c>
      <c r="M408" s="15"/>
      <c r="N408" s="15"/>
      <c r="O408" s="15"/>
      <c r="P408" s="15"/>
      <c r="Q408" s="15"/>
      <c r="R408" s="16" t="s">
        <v>5</v>
      </c>
      <c r="S408" s="15"/>
      <c r="T408" s="15"/>
      <c r="U408" s="15"/>
      <c r="V408" s="17"/>
      <c r="W408" s="15" t="s">
        <v>6</v>
      </c>
      <c r="X408" s="15"/>
      <c r="Y408" s="18"/>
      <c r="Z408" s="1"/>
    </row>
    <row r="409" spans="1:26" ht="23.25">
      <c r="A409" s="1"/>
      <c r="B409" s="19" t="s">
        <v>7</v>
      </c>
      <c r="C409" s="20"/>
      <c r="D409" s="20"/>
      <c r="E409" s="20"/>
      <c r="F409" s="20"/>
      <c r="G409" s="20"/>
      <c r="H409" s="21"/>
      <c r="I409" s="22"/>
      <c r="J409" s="23"/>
      <c r="K409" s="24"/>
      <c r="L409" s="25"/>
      <c r="M409" s="26"/>
      <c r="N409" s="27"/>
      <c r="O409" s="28" t="s">
        <v>8</v>
      </c>
      <c r="P409" s="29"/>
      <c r="Q409" s="30"/>
      <c r="R409" s="31" t="s">
        <v>8</v>
      </c>
      <c r="S409" s="32" t="s">
        <v>9</v>
      </c>
      <c r="T409" s="25"/>
      <c r="U409" s="33" t="s">
        <v>10</v>
      </c>
      <c r="V409" s="30"/>
      <c r="W409" s="30"/>
      <c r="X409" s="34" t="s">
        <v>11</v>
      </c>
      <c r="Y409" s="35"/>
      <c r="Z409" s="1"/>
    </row>
    <row r="410" spans="1:26" ht="23.25">
      <c r="A410" s="1"/>
      <c r="B410" s="36"/>
      <c r="C410" s="37"/>
      <c r="D410" s="37"/>
      <c r="E410" s="37"/>
      <c r="F410" s="38"/>
      <c r="G410" s="37"/>
      <c r="H410" s="36"/>
      <c r="I410" s="22"/>
      <c r="J410" s="2" t="s">
        <v>12</v>
      </c>
      <c r="K410" s="24"/>
      <c r="L410" s="39" t="s">
        <v>13</v>
      </c>
      <c r="M410" s="40" t="s">
        <v>14</v>
      </c>
      <c r="N410" s="32" t="s">
        <v>13</v>
      </c>
      <c r="O410" s="39" t="s">
        <v>15</v>
      </c>
      <c r="P410" s="29" t="s">
        <v>16</v>
      </c>
      <c r="Q410" s="26"/>
      <c r="R410" s="41" t="s">
        <v>15</v>
      </c>
      <c r="S410" s="40" t="s">
        <v>17</v>
      </c>
      <c r="T410" s="39" t="s">
        <v>18</v>
      </c>
      <c r="U410" s="33" t="s">
        <v>19</v>
      </c>
      <c r="V410" s="30"/>
      <c r="W410" s="30"/>
      <c r="X410" s="30"/>
      <c r="Y410" s="40"/>
      <c r="Z410" s="1"/>
    </row>
    <row r="411" spans="1:26" ht="23.25">
      <c r="A411" s="1"/>
      <c r="B411" s="36" t="s">
        <v>20</v>
      </c>
      <c r="C411" s="36" t="s">
        <v>21</v>
      </c>
      <c r="D411" s="36" t="s">
        <v>22</v>
      </c>
      <c r="E411" s="36" t="s">
        <v>23</v>
      </c>
      <c r="F411" s="36" t="s">
        <v>24</v>
      </c>
      <c r="G411" s="36" t="s">
        <v>25</v>
      </c>
      <c r="H411" s="36" t="s">
        <v>26</v>
      </c>
      <c r="I411" s="22"/>
      <c r="J411" s="42"/>
      <c r="K411" s="24"/>
      <c r="L411" s="39" t="s">
        <v>27</v>
      </c>
      <c r="M411" s="40" t="s">
        <v>28</v>
      </c>
      <c r="N411" s="32" t="s">
        <v>29</v>
      </c>
      <c r="O411" s="39" t="s">
        <v>30</v>
      </c>
      <c r="P411" s="29" t="s">
        <v>31</v>
      </c>
      <c r="Q411" s="40" t="s">
        <v>32</v>
      </c>
      <c r="R411" s="41" t="s">
        <v>30</v>
      </c>
      <c r="S411" s="40" t="s">
        <v>33</v>
      </c>
      <c r="T411" s="39" t="s">
        <v>34</v>
      </c>
      <c r="U411" s="33" t="s">
        <v>35</v>
      </c>
      <c r="V411" s="29" t="s">
        <v>32</v>
      </c>
      <c r="W411" s="29" t="s">
        <v>36</v>
      </c>
      <c r="X411" s="29" t="s">
        <v>37</v>
      </c>
      <c r="Y411" s="40" t="s">
        <v>38</v>
      </c>
      <c r="Z411" s="1"/>
    </row>
    <row r="412" spans="1:26" ht="23.25">
      <c r="A412" s="1"/>
      <c r="B412" s="43"/>
      <c r="C412" s="43"/>
      <c r="D412" s="43"/>
      <c r="E412" s="43"/>
      <c r="F412" s="43"/>
      <c r="G412" s="43"/>
      <c r="H412" s="43"/>
      <c r="I412" s="44"/>
      <c r="J412" s="45"/>
      <c r="K412" s="46"/>
      <c r="L412" s="47"/>
      <c r="M412" s="48"/>
      <c r="N412" s="49"/>
      <c r="O412" s="47"/>
      <c r="P412" s="50"/>
      <c r="Q412" s="50"/>
      <c r="R412" s="48"/>
      <c r="S412" s="48"/>
      <c r="T412" s="47"/>
      <c r="U412" s="51"/>
      <c r="V412" s="50"/>
      <c r="W412" s="50"/>
      <c r="X412" s="50"/>
      <c r="Y412" s="48"/>
      <c r="Z412" s="1"/>
    </row>
    <row r="413" spans="1:26" ht="23.25">
      <c r="A413" s="1"/>
      <c r="B413" s="52" t="s">
        <v>48</v>
      </c>
      <c r="C413" s="52"/>
      <c r="D413" s="52"/>
      <c r="E413" s="52" t="s">
        <v>55</v>
      </c>
      <c r="F413" s="52" t="s">
        <v>101</v>
      </c>
      <c r="G413" s="52" t="s">
        <v>60</v>
      </c>
      <c r="H413" s="52" t="s">
        <v>145</v>
      </c>
      <c r="I413" s="53"/>
      <c r="J413" s="54" t="s">
        <v>51</v>
      </c>
      <c r="K413" s="55"/>
      <c r="L413" s="25">
        <v>11773.436</v>
      </c>
      <c r="M413" s="26">
        <v>788.58</v>
      </c>
      <c r="N413" s="27">
        <v>3250.344</v>
      </c>
      <c r="O413" s="56"/>
      <c r="P413" s="30"/>
      <c r="Q413" s="30">
        <f>+L413+M413+N413+O413+P413</f>
        <v>15812.36</v>
      </c>
      <c r="R413" s="26"/>
      <c r="S413" s="27">
        <v>1008.315</v>
      </c>
      <c r="T413" s="25"/>
      <c r="U413" s="57"/>
      <c r="V413" s="30">
        <f>+R413+S413+T413+U413</f>
        <v>1008.315</v>
      </c>
      <c r="W413" s="30">
        <f>+Q413+V413</f>
        <v>16820.675</v>
      </c>
      <c r="X413" s="30">
        <f>IF(Q413=0,,(Q413/W413)*100)</f>
        <v>94.00550215731533</v>
      </c>
      <c r="Y413" s="26">
        <f>IF(V413=0,,(V413/W413)*100)</f>
        <v>5.994497842684673</v>
      </c>
      <c r="Z413" s="1"/>
    </row>
    <row r="414" spans="1:26" ht="23.25">
      <c r="A414" s="1"/>
      <c r="B414" s="52"/>
      <c r="C414" s="52"/>
      <c r="D414" s="52"/>
      <c r="E414" s="52"/>
      <c r="F414" s="52"/>
      <c r="G414" s="52"/>
      <c r="H414" s="52"/>
      <c r="I414" s="53"/>
      <c r="J414" s="58" t="s">
        <v>52</v>
      </c>
      <c r="K414" s="59"/>
      <c r="L414" s="60">
        <v>11655.882</v>
      </c>
      <c r="M414" s="60">
        <v>783.636</v>
      </c>
      <c r="N414" s="60">
        <v>3108.271</v>
      </c>
      <c r="O414" s="60"/>
      <c r="P414" s="60"/>
      <c r="Q414" s="60">
        <f>+L414+M414+N414+O414+P414</f>
        <v>15547.789</v>
      </c>
      <c r="R414" s="60"/>
      <c r="S414" s="60">
        <v>1007.729</v>
      </c>
      <c r="T414" s="60"/>
      <c r="U414" s="69"/>
      <c r="V414" s="26">
        <f>+R414+S414+T414+U414</f>
        <v>1007.729</v>
      </c>
      <c r="W414" s="26">
        <f>+Q414+V414</f>
        <v>16555.518</v>
      </c>
      <c r="X414" s="26">
        <f>IF(Q414=0,,(Q414/W414)*100)</f>
        <v>93.9130325007046</v>
      </c>
      <c r="Y414" s="26">
        <f>IF(V414=0,,(V414/W414)*100)</f>
        <v>6.086967499295402</v>
      </c>
      <c r="Z414" s="1"/>
    </row>
    <row r="415" spans="1:26" ht="23.25">
      <c r="A415" s="1"/>
      <c r="B415" s="52"/>
      <c r="C415" s="52"/>
      <c r="D415" s="52"/>
      <c r="E415" s="52"/>
      <c r="F415" s="52"/>
      <c r="G415" s="52"/>
      <c r="H415" s="52"/>
      <c r="I415" s="53"/>
      <c r="J415" s="58" t="s">
        <v>53</v>
      </c>
      <c r="K415" s="59"/>
      <c r="L415" s="60">
        <f aca="true" t="shared" si="112" ref="L415:W415">IF(L404=0,,(L414/L404)*100)</f>
        <v>104.01690845161107</v>
      </c>
      <c r="M415" s="60">
        <f t="shared" si="112"/>
        <v>94.95119374194236</v>
      </c>
      <c r="N415" s="60">
        <f t="shared" si="112"/>
        <v>127.996822595317</v>
      </c>
      <c r="O415" s="60">
        <f t="shared" si="112"/>
        <v>0</v>
      </c>
      <c r="P415" s="60">
        <f t="shared" si="112"/>
        <v>0</v>
      </c>
      <c r="Q415" s="60">
        <f t="shared" si="112"/>
        <v>107.5267758998989</v>
      </c>
      <c r="R415" s="60">
        <f t="shared" si="112"/>
        <v>0</v>
      </c>
      <c r="S415" s="60">
        <f t="shared" si="112"/>
        <v>99.94188324085232</v>
      </c>
      <c r="T415" s="60">
        <f t="shared" si="112"/>
        <v>0</v>
      </c>
      <c r="U415" s="60">
        <f t="shared" si="112"/>
        <v>0</v>
      </c>
      <c r="V415" s="26">
        <f t="shared" si="112"/>
        <v>99.94188324085232</v>
      </c>
      <c r="W415" s="26">
        <f t="shared" si="112"/>
        <v>107.03233102787324</v>
      </c>
      <c r="X415" s="26"/>
      <c r="Y415" s="26"/>
      <c r="Z415" s="1"/>
    </row>
    <row r="416" spans="1:26" ht="23.25">
      <c r="A416" s="1"/>
      <c r="B416" s="52"/>
      <c r="C416" s="52"/>
      <c r="D416" s="52"/>
      <c r="E416" s="52"/>
      <c r="F416" s="52"/>
      <c r="G416" s="52"/>
      <c r="H416" s="52"/>
      <c r="I416" s="53"/>
      <c r="J416" s="54" t="s">
        <v>54</v>
      </c>
      <c r="K416" s="55"/>
      <c r="L416" s="60">
        <f>IF(L413=0,,(L414/L413)*100)</f>
        <v>99.00153192322105</v>
      </c>
      <c r="M416" s="60">
        <f aca="true" t="shared" si="113" ref="M416:W416">IF(M413=0,,(M414/M413)*100)</f>
        <v>99.37305029293158</v>
      </c>
      <c r="N416" s="60">
        <f t="shared" si="113"/>
        <v>95.62898573197177</v>
      </c>
      <c r="O416" s="60">
        <f t="shared" si="113"/>
        <v>0</v>
      </c>
      <c r="P416" s="60">
        <f t="shared" si="113"/>
        <v>0</v>
      </c>
      <c r="Q416" s="26">
        <f t="shared" si="113"/>
        <v>98.32680890139106</v>
      </c>
      <c r="R416" s="60">
        <f t="shared" si="113"/>
        <v>0</v>
      </c>
      <c r="S416" s="60">
        <f t="shared" si="113"/>
        <v>99.94188324085232</v>
      </c>
      <c r="T416" s="60">
        <f t="shared" si="113"/>
        <v>0</v>
      </c>
      <c r="U416" s="60">
        <f t="shared" si="113"/>
        <v>0</v>
      </c>
      <c r="V416" s="26">
        <f t="shared" si="113"/>
        <v>99.94188324085232</v>
      </c>
      <c r="W416" s="26">
        <f t="shared" si="113"/>
        <v>98.42362449782782</v>
      </c>
      <c r="X416" s="26"/>
      <c r="Y416" s="26"/>
      <c r="Z416" s="1"/>
    </row>
    <row r="417" spans="1:26" ht="23.25">
      <c r="A417" s="1"/>
      <c r="B417" s="52"/>
      <c r="C417" s="52"/>
      <c r="D417" s="52"/>
      <c r="E417" s="52"/>
      <c r="F417" s="52"/>
      <c r="G417" s="52"/>
      <c r="H417" s="52"/>
      <c r="I417" s="53"/>
      <c r="J417" s="54"/>
      <c r="K417" s="55"/>
      <c r="L417" s="60"/>
      <c r="M417" s="26"/>
      <c r="N417" s="60"/>
      <c r="O417" s="60"/>
      <c r="P417" s="26"/>
      <c r="Q417" s="26"/>
      <c r="R417" s="26"/>
      <c r="S417" s="60"/>
      <c r="T417" s="60"/>
      <c r="U417" s="60"/>
      <c r="V417" s="26"/>
      <c r="W417" s="26"/>
      <c r="X417" s="26"/>
      <c r="Y417" s="26"/>
      <c r="Z417" s="1"/>
    </row>
    <row r="418" spans="1:26" ht="23.25">
      <c r="A418" s="1"/>
      <c r="B418" s="52"/>
      <c r="C418" s="52"/>
      <c r="D418" s="52"/>
      <c r="E418" s="52"/>
      <c r="F418" s="52"/>
      <c r="G418" s="52"/>
      <c r="H418" s="52" t="s">
        <v>147</v>
      </c>
      <c r="I418" s="53"/>
      <c r="J418" s="54" t="s">
        <v>148</v>
      </c>
      <c r="K418" s="55"/>
      <c r="L418" s="60"/>
      <c r="M418" s="26"/>
      <c r="N418" s="60"/>
      <c r="O418" s="60"/>
      <c r="P418" s="26"/>
      <c r="Q418" s="26"/>
      <c r="R418" s="26"/>
      <c r="S418" s="60"/>
      <c r="T418" s="60"/>
      <c r="U418" s="60"/>
      <c r="V418" s="26"/>
      <c r="W418" s="26"/>
      <c r="X418" s="26"/>
      <c r="Y418" s="26"/>
      <c r="Z418" s="1"/>
    </row>
    <row r="419" spans="1:26" ht="23.25">
      <c r="A419" s="1"/>
      <c r="B419" s="52"/>
      <c r="C419" s="52"/>
      <c r="D419" s="52"/>
      <c r="E419" s="52"/>
      <c r="F419" s="52"/>
      <c r="G419" s="52"/>
      <c r="H419" s="52"/>
      <c r="I419" s="53"/>
      <c r="J419" s="54" t="s">
        <v>50</v>
      </c>
      <c r="K419" s="55"/>
      <c r="L419" s="60">
        <v>7347.167</v>
      </c>
      <c r="M419" s="26">
        <v>619.942</v>
      </c>
      <c r="N419" s="60">
        <v>1034.892</v>
      </c>
      <c r="O419" s="60"/>
      <c r="P419" s="26"/>
      <c r="Q419" s="26">
        <f>+L419+M419+N419+O419+P419</f>
        <v>9002.001</v>
      </c>
      <c r="R419" s="26"/>
      <c r="S419" s="60">
        <v>1008.315</v>
      </c>
      <c r="T419" s="60"/>
      <c r="U419" s="60"/>
      <c r="V419" s="26">
        <f>+R419+S419+T419+U419</f>
        <v>1008.315</v>
      </c>
      <c r="W419" s="26">
        <f>+Q419+V419</f>
        <v>10010.316</v>
      </c>
      <c r="X419" s="26">
        <f>IF(Q419=0,,(Q419/W419)*100)</f>
        <v>89.92724105812442</v>
      </c>
      <c r="Y419" s="26">
        <f>IF(V419=0,,(V419/W419)*100)</f>
        <v>10.072758941875561</v>
      </c>
      <c r="Z419" s="1"/>
    </row>
    <row r="420" spans="1:26" ht="23.25">
      <c r="A420" s="1"/>
      <c r="B420" s="52"/>
      <c r="C420" s="52"/>
      <c r="D420" s="52"/>
      <c r="E420" s="52"/>
      <c r="F420" s="52"/>
      <c r="G420" s="52"/>
      <c r="H420" s="52"/>
      <c r="I420" s="53"/>
      <c r="J420" s="54" t="s">
        <v>51</v>
      </c>
      <c r="K420" s="55"/>
      <c r="L420" s="60">
        <v>7278.697</v>
      </c>
      <c r="M420" s="26">
        <v>639.873</v>
      </c>
      <c r="N420" s="60">
        <v>1047.006</v>
      </c>
      <c r="O420" s="60"/>
      <c r="P420" s="26"/>
      <c r="Q420" s="26">
        <f>+L420+M420+N420+O420+P420</f>
        <v>8965.576</v>
      </c>
      <c r="R420" s="26"/>
      <c r="S420" s="60">
        <v>1008.315</v>
      </c>
      <c r="T420" s="60"/>
      <c r="U420" s="60"/>
      <c r="V420" s="26">
        <f>+R420+S420+T420+U420</f>
        <v>1008.315</v>
      </c>
      <c r="W420" s="26">
        <f>+Q420+V420</f>
        <v>9973.891</v>
      </c>
      <c r="X420" s="26">
        <f>IF(Q420=0,,(Q420/W420)*100)</f>
        <v>89.89045498893059</v>
      </c>
      <c r="Y420" s="26">
        <f>IF(V420=0,,(V420/W420)*100)</f>
        <v>10.109545011069402</v>
      </c>
      <c r="Z420" s="1"/>
    </row>
    <row r="421" spans="1:26" ht="23.25">
      <c r="A421" s="1"/>
      <c r="B421" s="52"/>
      <c r="C421" s="52"/>
      <c r="D421" s="52"/>
      <c r="E421" s="52"/>
      <c r="F421" s="52"/>
      <c r="G421" s="52"/>
      <c r="H421" s="52"/>
      <c r="I421" s="53"/>
      <c r="J421" s="54" t="s">
        <v>52</v>
      </c>
      <c r="K421" s="55"/>
      <c r="L421" s="60">
        <v>7200.273</v>
      </c>
      <c r="M421" s="26">
        <v>639.205</v>
      </c>
      <c r="N421" s="60">
        <v>1038.52</v>
      </c>
      <c r="O421" s="60"/>
      <c r="P421" s="26"/>
      <c r="Q421" s="26">
        <f>+L421+M421+N421+O421+P421</f>
        <v>8877.998</v>
      </c>
      <c r="R421" s="26"/>
      <c r="S421" s="60">
        <v>1008.315</v>
      </c>
      <c r="T421" s="60"/>
      <c r="U421" s="60"/>
      <c r="V421" s="26">
        <f>+R421+S421+T421+U421</f>
        <v>1008.315</v>
      </c>
      <c r="W421" s="26">
        <f>+Q421+V421</f>
        <v>9886.313</v>
      </c>
      <c r="X421" s="26">
        <f>IF(Q421=0,,(Q421/W421)*100)</f>
        <v>89.80089948598633</v>
      </c>
      <c r="Y421" s="26">
        <f>IF(V421=0,,(V421/W421)*100)</f>
        <v>10.199100514013667</v>
      </c>
      <c r="Z421" s="1"/>
    </row>
    <row r="422" spans="1:26" ht="23.25">
      <c r="A422" s="1"/>
      <c r="B422" s="52"/>
      <c r="C422" s="52"/>
      <c r="D422" s="52"/>
      <c r="E422" s="52"/>
      <c r="F422" s="52"/>
      <c r="G422" s="52"/>
      <c r="H422" s="52"/>
      <c r="I422" s="53"/>
      <c r="J422" s="54" t="s">
        <v>53</v>
      </c>
      <c r="K422" s="55"/>
      <c r="L422" s="60">
        <f aca="true" t="shared" si="114" ref="L422:W422">IF(L419=0,,(L421/L419)*100)</f>
        <v>98.00067155136122</v>
      </c>
      <c r="M422" s="26">
        <f t="shared" si="114"/>
        <v>103.10722615986658</v>
      </c>
      <c r="N422" s="60">
        <f t="shared" si="114"/>
        <v>100.350567981973</v>
      </c>
      <c r="O422" s="60">
        <f t="shared" si="114"/>
        <v>0</v>
      </c>
      <c r="P422" s="26">
        <f t="shared" si="114"/>
        <v>0</v>
      </c>
      <c r="Q422" s="26">
        <f t="shared" si="114"/>
        <v>98.62249515413295</v>
      </c>
      <c r="R422" s="26">
        <f t="shared" si="114"/>
        <v>0</v>
      </c>
      <c r="S422" s="60">
        <f t="shared" si="114"/>
        <v>100</v>
      </c>
      <c r="T422" s="60">
        <f t="shared" si="114"/>
        <v>0</v>
      </c>
      <c r="U422" s="60">
        <f t="shared" si="114"/>
        <v>0</v>
      </c>
      <c r="V422" s="26">
        <f t="shared" si="114"/>
        <v>100</v>
      </c>
      <c r="W422" s="26">
        <f t="shared" si="114"/>
        <v>98.76124789666979</v>
      </c>
      <c r="X422" s="26"/>
      <c r="Y422" s="26"/>
      <c r="Z422" s="1"/>
    </row>
    <row r="423" spans="1:26" ht="23.25">
      <c r="A423" s="1"/>
      <c r="B423" s="52"/>
      <c r="C423" s="52"/>
      <c r="D423" s="52"/>
      <c r="E423" s="52"/>
      <c r="F423" s="52"/>
      <c r="G423" s="52"/>
      <c r="H423" s="52"/>
      <c r="I423" s="53"/>
      <c r="J423" s="54" t="s">
        <v>54</v>
      </c>
      <c r="K423" s="55"/>
      <c r="L423" s="60">
        <f>IF(L420=0,,(L421/L420)*100)</f>
        <v>98.92255440774633</v>
      </c>
      <c r="M423" s="26">
        <f aca="true" t="shared" si="115" ref="M423:W423">IF(M420=0,,(M421/M420)*100)</f>
        <v>99.8956042839751</v>
      </c>
      <c r="N423" s="60">
        <f t="shared" si="115"/>
        <v>99.18949843649415</v>
      </c>
      <c r="O423" s="60">
        <f t="shared" si="115"/>
        <v>0</v>
      </c>
      <c r="P423" s="26">
        <f t="shared" si="115"/>
        <v>0</v>
      </c>
      <c r="Q423" s="26">
        <f t="shared" si="115"/>
        <v>99.02317486350013</v>
      </c>
      <c r="R423" s="26">
        <f t="shared" si="115"/>
        <v>0</v>
      </c>
      <c r="S423" s="60">
        <f t="shared" si="115"/>
        <v>100</v>
      </c>
      <c r="T423" s="60">
        <f t="shared" si="115"/>
        <v>0</v>
      </c>
      <c r="U423" s="60">
        <f t="shared" si="115"/>
        <v>0</v>
      </c>
      <c r="V423" s="26">
        <f t="shared" si="115"/>
        <v>100</v>
      </c>
      <c r="W423" s="26">
        <f t="shared" si="115"/>
        <v>99.12192744035403</v>
      </c>
      <c r="X423" s="26"/>
      <c r="Y423" s="26"/>
      <c r="Z423" s="1"/>
    </row>
    <row r="424" spans="1:26" ht="23.25">
      <c r="A424" s="1"/>
      <c r="B424" s="52"/>
      <c r="C424" s="52"/>
      <c r="D424" s="52"/>
      <c r="E424" s="52"/>
      <c r="F424" s="52"/>
      <c r="G424" s="52"/>
      <c r="H424" s="52"/>
      <c r="I424" s="53"/>
      <c r="J424" s="54"/>
      <c r="K424" s="55"/>
      <c r="L424" s="60"/>
      <c r="M424" s="26"/>
      <c r="N424" s="60"/>
      <c r="O424" s="60"/>
      <c r="P424" s="26"/>
      <c r="Q424" s="26"/>
      <c r="R424" s="26"/>
      <c r="S424" s="60"/>
      <c r="T424" s="60"/>
      <c r="U424" s="60"/>
      <c r="V424" s="26"/>
      <c r="W424" s="26"/>
      <c r="X424" s="26"/>
      <c r="Y424" s="26"/>
      <c r="Z424" s="1"/>
    </row>
    <row r="425" spans="1:26" ht="23.25">
      <c r="A425" s="1"/>
      <c r="B425" s="52"/>
      <c r="C425" s="52"/>
      <c r="D425" s="52"/>
      <c r="E425" s="52"/>
      <c r="F425" s="52"/>
      <c r="G425" s="52"/>
      <c r="H425" s="52" t="s">
        <v>149</v>
      </c>
      <c r="I425" s="53"/>
      <c r="J425" s="54" t="s">
        <v>150</v>
      </c>
      <c r="K425" s="55"/>
      <c r="L425" s="60"/>
      <c r="M425" s="26"/>
      <c r="N425" s="60"/>
      <c r="O425" s="60"/>
      <c r="P425" s="26"/>
      <c r="Q425" s="26"/>
      <c r="R425" s="26"/>
      <c r="S425" s="60"/>
      <c r="T425" s="60"/>
      <c r="U425" s="60"/>
      <c r="V425" s="26"/>
      <c r="W425" s="26"/>
      <c r="X425" s="26"/>
      <c r="Y425" s="26"/>
      <c r="Z425" s="1"/>
    </row>
    <row r="426" spans="1:26" ht="23.25">
      <c r="A426" s="1"/>
      <c r="B426" s="52"/>
      <c r="C426" s="52"/>
      <c r="D426" s="52"/>
      <c r="E426" s="52"/>
      <c r="F426" s="52"/>
      <c r="G426" s="52"/>
      <c r="H426" s="52"/>
      <c r="I426" s="53"/>
      <c r="J426" s="54" t="s">
        <v>50</v>
      </c>
      <c r="K426" s="55"/>
      <c r="L426" s="60">
        <v>5832.263</v>
      </c>
      <c r="M426" s="26">
        <v>966.253</v>
      </c>
      <c r="N426" s="60">
        <v>1798.128</v>
      </c>
      <c r="O426" s="60"/>
      <c r="P426" s="26"/>
      <c r="Q426" s="26">
        <f>+L426+M426+N426+O426+P426</f>
        <v>8596.644</v>
      </c>
      <c r="R426" s="26"/>
      <c r="S426" s="60"/>
      <c r="T426" s="60"/>
      <c r="U426" s="60"/>
      <c r="V426" s="26">
        <f>+R426+S426+T426+U426</f>
        <v>0</v>
      </c>
      <c r="W426" s="26">
        <f>+Q426+V426</f>
        <v>8596.644</v>
      </c>
      <c r="X426" s="26">
        <f>IF(Q426=0,,(Q426/W426)*100)</f>
        <v>100</v>
      </c>
      <c r="Y426" s="26">
        <f>IF(V426=0,,(V426/W426)*100)</f>
        <v>0</v>
      </c>
      <c r="Z426" s="1"/>
    </row>
    <row r="427" spans="1:26" ht="23.25">
      <c r="A427" s="1"/>
      <c r="B427" s="52"/>
      <c r="C427" s="52"/>
      <c r="D427" s="52"/>
      <c r="E427" s="52"/>
      <c r="F427" s="52"/>
      <c r="G427" s="52"/>
      <c r="H427" s="52"/>
      <c r="I427" s="53"/>
      <c r="J427" s="54" t="s">
        <v>51</v>
      </c>
      <c r="K427" s="55"/>
      <c r="L427" s="60">
        <v>5699.374</v>
      </c>
      <c r="M427" s="26">
        <v>964.794</v>
      </c>
      <c r="N427" s="60">
        <v>1978.349</v>
      </c>
      <c r="O427" s="60"/>
      <c r="P427" s="26"/>
      <c r="Q427" s="26">
        <f>+L427+M427+N427+O427+P427</f>
        <v>8642.517</v>
      </c>
      <c r="R427" s="26"/>
      <c r="S427" s="60"/>
      <c r="T427" s="60"/>
      <c r="U427" s="60"/>
      <c r="V427" s="26">
        <f>+R427+S427+T427+U427</f>
        <v>0</v>
      </c>
      <c r="W427" s="26">
        <f>+Q427+V427</f>
        <v>8642.517</v>
      </c>
      <c r="X427" s="26">
        <f>IF(Q427=0,,(Q427/W427)*100)</f>
        <v>100</v>
      </c>
      <c r="Y427" s="26">
        <f>IF(V427=0,,(V427/W427)*100)</f>
        <v>0</v>
      </c>
      <c r="Z427" s="1"/>
    </row>
    <row r="428" spans="1:26" ht="23.25">
      <c r="A428" s="1"/>
      <c r="B428" s="61"/>
      <c r="C428" s="62"/>
      <c r="D428" s="62"/>
      <c r="E428" s="62"/>
      <c r="F428" s="62"/>
      <c r="G428" s="62"/>
      <c r="H428" s="62"/>
      <c r="I428" s="54"/>
      <c r="J428" s="54" t="s">
        <v>52</v>
      </c>
      <c r="K428" s="55"/>
      <c r="L428" s="24">
        <v>5659.836</v>
      </c>
      <c r="M428" s="24">
        <v>942.92</v>
      </c>
      <c r="N428" s="24">
        <v>1917.338</v>
      </c>
      <c r="O428" s="24"/>
      <c r="P428" s="24"/>
      <c r="Q428" s="24">
        <f>+L428+M428+N428+O428+P428</f>
        <v>8520.094000000001</v>
      </c>
      <c r="R428" s="24"/>
      <c r="S428" s="24"/>
      <c r="T428" s="24"/>
      <c r="U428" s="24"/>
      <c r="V428" s="24">
        <f>+R428+S428+T428+U428</f>
        <v>0</v>
      </c>
      <c r="W428" s="24">
        <f>+Q428+V428</f>
        <v>8520.094000000001</v>
      </c>
      <c r="X428" s="24">
        <f>IF(Q428=0,,(Q428/W428)*100)</f>
        <v>100</v>
      </c>
      <c r="Y428" s="24">
        <f>IF(V428=0,,(V428/W428)*100)</f>
        <v>0</v>
      </c>
      <c r="Z428" s="1"/>
    </row>
    <row r="429" spans="1:26" ht="23.25">
      <c r="A429" s="1"/>
      <c r="B429" s="52"/>
      <c r="C429" s="52"/>
      <c r="D429" s="52"/>
      <c r="E429" s="52"/>
      <c r="F429" s="52"/>
      <c r="G429" s="52"/>
      <c r="H429" s="52"/>
      <c r="I429" s="53"/>
      <c r="J429" s="54" t="s">
        <v>53</v>
      </c>
      <c r="K429" s="55"/>
      <c r="L429" s="60">
        <f aca="true" t="shared" si="116" ref="L429:W429">IF(L426=0,,(L428/L426)*100)</f>
        <v>97.04356610804417</v>
      </c>
      <c r="M429" s="26">
        <f t="shared" si="116"/>
        <v>97.58520801487808</v>
      </c>
      <c r="N429" s="60">
        <f t="shared" si="116"/>
        <v>106.6296726373206</v>
      </c>
      <c r="O429" s="60">
        <f t="shared" si="116"/>
        <v>0</v>
      </c>
      <c r="P429" s="26">
        <f t="shared" si="116"/>
        <v>0</v>
      </c>
      <c r="Q429" s="26">
        <f t="shared" si="116"/>
        <v>99.10953623297651</v>
      </c>
      <c r="R429" s="26">
        <f t="shared" si="116"/>
        <v>0</v>
      </c>
      <c r="S429" s="60">
        <f t="shared" si="116"/>
        <v>0</v>
      </c>
      <c r="T429" s="60">
        <f t="shared" si="116"/>
        <v>0</v>
      </c>
      <c r="U429" s="60">
        <f t="shared" si="116"/>
        <v>0</v>
      </c>
      <c r="V429" s="26">
        <f t="shared" si="116"/>
        <v>0</v>
      </c>
      <c r="W429" s="26">
        <f t="shared" si="116"/>
        <v>99.10953623297651</v>
      </c>
      <c r="X429" s="26"/>
      <c r="Y429" s="26"/>
      <c r="Z429" s="1"/>
    </row>
    <row r="430" spans="1:26" ht="23.25">
      <c r="A430" s="1"/>
      <c r="B430" s="52"/>
      <c r="C430" s="52"/>
      <c r="D430" s="52"/>
      <c r="E430" s="52"/>
      <c r="F430" s="52"/>
      <c r="G430" s="52"/>
      <c r="H430" s="52"/>
      <c r="I430" s="53"/>
      <c r="J430" s="54" t="s">
        <v>54</v>
      </c>
      <c r="K430" s="55"/>
      <c r="L430" s="60">
        <f>IF(L427=0,,(L428/L427)*100)</f>
        <v>99.30627468911499</v>
      </c>
      <c r="M430" s="26">
        <f aca="true" t="shared" si="117" ref="M430:W430">IF(M427=0,,(M428/M427)*100)</f>
        <v>97.73278026190046</v>
      </c>
      <c r="N430" s="60">
        <f t="shared" si="117"/>
        <v>96.91606486014348</v>
      </c>
      <c r="O430" s="60">
        <f t="shared" si="117"/>
        <v>0</v>
      </c>
      <c r="P430" s="26">
        <f t="shared" si="117"/>
        <v>0</v>
      </c>
      <c r="Q430" s="26">
        <f t="shared" si="117"/>
        <v>98.5834797895104</v>
      </c>
      <c r="R430" s="26">
        <f t="shared" si="117"/>
        <v>0</v>
      </c>
      <c r="S430" s="60">
        <f t="shared" si="117"/>
        <v>0</v>
      </c>
      <c r="T430" s="60">
        <f t="shared" si="117"/>
        <v>0</v>
      </c>
      <c r="U430" s="60">
        <f t="shared" si="117"/>
        <v>0</v>
      </c>
      <c r="V430" s="26">
        <f t="shared" si="117"/>
        <v>0</v>
      </c>
      <c r="W430" s="26">
        <f t="shared" si="117"/>
        <v>98.5834797895104</v>
      </c>
      <c r="X430" s="26"/>
      <c r="Y430" s="26"/>
      <c r="Z430" s="1"/>
    </row>
    <row r="431" spans="1:26" ht="23.25">
      <c r="A431" s="1"/>
      <c r="B431" s="52"/>
      <c r="C431" s="52"/>
      <c r="D431" s="52"/>
      <c r="E431" s="52"/>
      <c r="F431" s="52"/>
      <c r="G431" s="52"/>
      <c r="H431" s="52"/>
      <c r="I431" s="53"/>
      <c r="J431" s="54"/>
      <c r="K431" s="55"/>
      <c r="L431" s="60"/>
      <c r="M431" s="26"/>
      <c r="N431" s="60"/>
      <c r="O431" s="60"/>
      <c r="P431" s="26"/>
      <c r="Q431" s="26"/>
      <c r="R431" s="26"/>
      <c r="S431" s="60"/>
      <c r="T431" s="60"/>
      <c r="U431" s="60"/>
      <c r="V431" s="26"/>
      <c r="W431" s="26"/>
      <c r="X431" s="26"/>
      <c r="Y431" s="26"/>
      <c r="Z431" s="1"/>
    </row>
    <row r="432" spans="1:26" ht="23.25">
      <c r="A432" s="1"/>
      <c r="B432" s="52"/>
      <c r="C432" s="52"/>
      <c r="D432" s="52"/>
      <c r="E432" s="52"/>
      <c r="F432" s="52"/>
      <c r="G432" s="52"/>
      <c r="H432" s="52" t="s">
        <v>151</v>
      </c>
      <c r="I432" s="53"/>
      <c r="J432" s="54" t="s">
        <v>152</v>
      </c>
      <c r="K432" s="55"/>
      <c r="L432" s="60"/>
      <c r="M432" s="26"/>
      <c r="N432" s="60"/>
      <c r="O432" s="60"/>
      <c r="P432" s="26"/>
      <c r="Q432" s="26"/>
      <c r="R432" s="26"/>
      <c r="S432" s="60"/>
      <c r="T432" s="60"/>
      <c r="U432" s="60"/>
      <c r="V432" s="26"/>
      <c r="W432" s="26"/>
      <c r="X432" s="26"/>
      <c r="Y432" s="26"/>
      <c r="Z432" s="1"/>
    </row>
    <row r="433" spans="1:26" ht="23.25">
      <c r="A433" s="1"/>
      <c r="B433" s="52"/>
      <c r="C433" s="52"/>
      <c r="D433" s="52"/>
      <c r="E433" s="52"/>
      <c r="F433" s="52"/>
      <c r="G433" s="52"/>
      <c r="H433" s="52"/>
      <c r="I433" s="53"/>
      <c r="J433" s="54" t="s">
        <v>50</v>
      </c>
      <c r="K433" s="55"/>
      <c r="L433" s="60">
        <v>11883.615</v>
      </c>
      <c r="M433" s="26">
        <v>957.856</v>
      </c>
      <c r="N433" s="60">
        <v>2240.892</v>
      </c>
      <c r="O433" s="60"/>
      <c r="P433" s="26"/>
      <c r="Q433" s="26">
        <f>+L433+M433+N433+O433+P433</f>
        <v>15082.363</v>
      </c>
      <c r="R433" s="26"/>
      <c r="S433" s="60"/>
      <c r="T433" s="60"/>
      <c r="U433" s="60"/>
      <c r="V433" s="26">
        <f>+R433+S433+T433+U433</f>
        <v>0</v>
      </c>
      <c r="W433" s="26">
        <f>+Q433+V433</f>
        <v>15082.363</v>
      </c>
      <c r="X433" s="26">
        <f>IF(Q433=0,,(Q433/W433)*100)</f>
        <v>100</v>
      </c>
      <c r="Y433" s="26">
        <f>IF(V433=0,,(V433/W433)*100)</f>
        <v>0</v>
      </c>
      <c r="Z433" s="1"/>
    </row>
    <row r="434" spans="1:26" ht="23.25">
      <c r="A434" s="1"/>
      <c r="B434" s="52"/>
      <c r="C434" s="52"/>
      <c r="D434" s="52"/>
      <c r="E434" s="52"/>
      <c r="F434" s="52"/>
      <c r="G434" s="52"/>
      <c r="H434" s="52"/>
      <c r="I434" s="53"/>
      <c r="J434" s="54" t="s">
        <v>51</v>
      </c>
      <c r="K434" s="55"/>
      <c r="L434" s="60">
        <v>12492.694</v>
      </c>
      <c r="M434" s="26">
        <v>691.84</v>
      </c>
      <c r="N434" s="60">
        <v>2290.896</v>
      </c>
      <c r="O434" s="60"/>
      <c r="P434" s="26"/>
      <c r="Q434" s="26">
        <f>+L434+M434+N434+O434+P434</f>
        <v>15475.43</v>
      </c>
      <c r="R434" s="26"/>
      <c r="S434" s="60"/>
      <c r="T434" s="60"/>
      <c r="U434" s="60"/>
      <c r="V434" s="26">
        <f>+R434+S434+T434+U434</f>
        <v>0</v>
      </c>
      <c r="W434" s="26">
        <f>+Q434+V434</f>
        <v>15475.43</v>
      </c>
      <c r="X434" s="26">
        <f>IF(Q434=0,,(Q434/W434)*100)</f>
        <v>100</v>
      </c>
      <c r="Y434" s="26">
        <f>IF(V434=0,,(V434/W434)*100)</f>
        <v>0</v>
      </c>
      <c r="Z434" s="1"/>
    </row>
    <row r="435" spans="1:26" ht="23.25">
      <c r="A435" s="1"/>
      <c r="B435" s="52"/>
      <c r="C435" s="52"/>
      <c r="D435" s="52"/>
      <c r="E435" s="52"/>
      <c r="F435" s="52"/>
      <c r="G435" s="52"/>
      <c r="H435" s="52"/>
      <c r="I435" s="53"/>
      <c r="J435" s="54" t="s">
        <v>52</v>
      </c>
      <c r="K435" s="55"/>
      <c r="L435" s="60">
        <v>12378.629</v>
      </c>
      <c r="M435" s="26">
        <v>668.926</v>
      </c>
      <c r="N435" s="60">
        <v>2225.298</v>
      </c>
      <c r="O435" s="60"/>
      <c r="P435" s="26"/>
      <c r="Q435" s="26">
        <f>+L435+M435+N435+O435+P435</f>
        <v>15272.853</v>
      </c>
      <c r="R435" s="26"/>
      <c r="S435" s="60"/>
      <c r="T435" s="60"/>
      <c r="U435" s="60"/>
      <c r="V435" s="26">
        <f>+R435+S435+T435+U435</f>
        <v>0</v>
      </c>
      <c r="W435" s="26">
        <f>+Q435+V435</f>
        <v>15272.853</v>
      </c>
      <c r="X435" s="26">
        <f>IF(Q435=0,,(Q435/W435)*100)</f>
        <v>100</v>
      </c>
      <c r="Y435" s="26">
        <f>IF(V435=0,,(V435/W435)*100)</f>
        <v>0</v>
      </c>
      <c r="Z435" s="1"/>
    </row>
    <row r="436" spans="1:26" ht="23.25">
      <c r="A436" s="1"/>
      <c r="B436" s="52"/>
      <c r="C436" s="52"/>
      <c r="D436" s="52"/>
      <c r="E436" s="52"/>
      <c r="F436" s="52"/>
      <c r="G436" s="52"/>
      <c r="H436" s="52"/>
      <c r="I436" s="53"/>
      <c r="J436" s="54" t="s">
        <v>53</v>
      </c>
      <c r="K436" s="55"/>
      <c r="L436" s="60">
        <f aca="true" t="shared" si="118" ref="L436:W436">IF(L433=0,,(L435/L433)*100)</f>
        <v>104.16551697442236</v>
      </c>
      <c r="M436" s="26">
        <f t="shared" si="118"/>
        <v>69.83575819329837</v>
      </c>
      <c r="N436" s="60">
        <f t="shared" si="118"/>
        <v>99.30411639650639</v>
      </c>
      <c r="O436" s="60">
        <f t="shared" si="118"/>
        <v>0</v>
      </c>
      <c r="P436" s="26">
        <f t="shared" si="118"/>
        <v>0</v>
      </c>
      <c r="Q436" s="26">
        <f t="shared" si="118"/>
        <v>101.26299837764148</v>
      </c>
      <c r="R436" s="26">
        <f t="shared" si="118"/>
        <v>0</v>
      </c>
      <c r="S436" s="60">
        <f t="shared" si="118"/>
        <v>0</v>
      </c>
      <c r="T436" s="60">
        <f t="shared" si="118"/>
        <v>0</v>
      </c>
      <c r="U436" s="60">
        <f t="shared" si="118"/>
        <v>0</v>
      </c>
      <c r="V436" s="26">
        <f t="shared" si="118"/>
        <v>0</v>
      </c>
      <c r="W436" s="26">
        <f t="shared" si="118"/>
        <v>101.26299837764148</v>
      </c>
      <c r="X436" s="26"/>
      <c r="Y436" s="26"/>
      <c r="Z436" s="1"/>
    </row>
    <row r="437" spans="1:26" ht="23.25">
      <c r="A437" s="1"/>
      <c r="B437" s="61"/>
      <c r="C437" s="62"/>
      <c r="D437" s="62"/>
      <c r="E437" s="62"/>
      <c r="F437" s="62"/>
      <c r="G437" s="62"/>
      <c r="H437" s="62"/>
      <c r="I437" s="54"/>
      <c r="J437" s="54" t="s">
        <v>54</v>
      </c>
      <c r="K437" s="55"/>
      <c r="L437" s="24">
        <f>IF(L434=0,,(L435/L434)*100)</f>
        <v>99.08694633839588</v>
      </c>
      <c r="M437" s="24">
        <f aca="true" t="shared" si="119" ref="M437:W437">IF(M434=0,,(M435/M434)*100)</f>
        <v>96.68796253469012</v>
      </c>
      <c r="N437" s="24">
        <f t="shared" si="119"/>
        <v>97.1365788756888</v>
      </c>
      <c r="O437" s="24">
        <f t="shared" si="119"/>
        <v>0</v>
      </c>
      <c r="P437" s="24">
        <f t="shared" si="119"/>
        <v>0</v>
      </c>
      <c r="Q437" s="24">
        <f t="shared" si="119"/>
        <v>98.69097659968091</v>
      </c>
      <c r="R437" s="24">
        <f t="shared" si="119"/>
        <v>0</v>
      </c>
      <c r="S437" s="24">
        <f t="shared" si="119"/>
        <v>0</v>
      </c>
      <c r="T437" s="24">
        <f t="shared" si="119"/>
        <v>0</v>
      </c>
      <c r="U437" s="24">
        <f t="shared" si="119"/>
        <v>0</v>
      </c>
      <c r="V437" s="24">
        <f t="shared" si="119"/>
        <v>0</v>
      </c>
      <c r="W437" s="24">
        <f t="shared" si="119"/>
        <v>98.69097659968091</v>
      </c>
      <c r="X437" s="24"/>
      <c r="Y437" s="24"/>
      <c r="Z437" s="1"/>
    </row>
    <row r="438" spans="1:26" ht="23.25">
      <c r="A438" s="1"/>
      <c r="B438" s="52"/>
      <c r="C438" s="52"/>
      <c r="D438" s="52"/>
      <c r="E438" s="52"/>
      <c r="F438" s="52"/>
      <c r="G438" s="52"/>
      <c r="H438" s="52"/>
      <c r="I438" s="53"/>
      <c r="J438" s="54"/>
      <c r="K438" s="55"/>
      <c r="L438" s="60"/>
      <c r="M438" s="26"/>
      <c r="N438" s="60"/>
      <c r="O438" s="60"/>
      <c r="P438" s="26"/>
      <c r="Q438" s="26"/>
      <c r="R438" s="26"/>
      <c r="S438" s="60"/>
      <c r="T438" s="60"/>
      <c r="U438" s="60"/>
      <c r="V438" s="26"/>
      <c r="W438" s="26"/>
      <c r="X438" s="26"/>
      <c r="Y438" s="26"/>
      <c r="Z438" s="1"/>
    </row>
    <row r="439" spans="1:26" ht="23.25">
      <c r="A439" s="1"/>
      <c r="B439" s="52"/>
      <c r="C439" s="52"/>
      <c r="D439" s="52"/>
      <c r="E439" s="52"/>
      <c r="F439" s="52"/>
      <c r="G439" s="52"/>
      <c r="H439" s="52" t="s">
        <v>153</v>
      </c>
      <c r="I439" s="53"/>
      <c r="J439" s="54" t="s">
        <v>154</v>
      </c>
      <c r="K439" s="55"/>
      <c r="L439" s="60"/>
      <c r="M439" s="26"/>
      <c r="N439" s="60"/>
      <c r="O439" s="60"/>
      <c r="P439" s="26"/>
      <c r="Q439" s="26"/>
      <c r="R439" s="26"/>
      <c r="S439" s="60"/>
      <c r="T439" s="60"/>
      <c r="U439" s="60"/>
      <c r="V439" s="26"/>
      <c r="W439" s="26"/>
      <c r="X439" s="26"/>
      <c r="Y439" s="26"/>
      <c r="Z439" s="1"/>
    </row>
    <row r="440" spans="1:26" ht="23.25">
      <c r="A440" s="1"/>
      <c r="B440" s="52"/>
      <c r="C440" s="52"/>
      <c r="D440" s="52"/>
      <c r="E440" s="52"/>
      <c r="F440" s="52"/>
      <c r="G440" s="52"/>
      <c r="H440" s="52"/>
      <c r="I440" s="53"/>
      <c r="J440" s="54" t="s">
        <v>50</v>
      </c>
      <c r="K440" s="55"/>
      <c r="L440" s="60">
        <v>9228.695</v>
      </c>
      <c r="M440" s="26">
        <v>1511.198</v>
      </c>
      <c r="N440" s="60">
        <v>2956.48</v>
      </c>
      <c r="O440" s="60"/>
      <c r="P440" s="26"/>
      <c r="Q440" s="26">
        <f>+L440+M440+N440+O440+P440</f>
        <v>13696.373</v>
      </c>
      <c r="R440" s="26"/>
      <c r="S440" s="60">
        <v>549.99</v>
      </c>
      <c r="T440" s="60"/>
      <c r="U440" s="60"/>
      <c r="V440" s="26">
        <f>+R440+S440+T440+U440</f>
        <v>549.99</v>
      </c>
      <c r="W440" s="26">
        <f>+Q440+V440</f>
        <v>14246.363</v>
      </c>
      <c r="X440" s="26">
        <f>IF(Q440=0,,(Q440/W440)*100)</f>
        <v>96.13943572826271</v>
      </c>
      <c r="Y440" s="26">
        <f>IF(V440=0,,(V440/W440)*100)</f>
        <v>3.8605642717372852</v>
      </c>
      <c r="Z440" s="1"/>
    </row>
    <row r="441" spans="1:26" ht="23.25">
      <c r="A441" s="1"/>
      <c r="B441" s="52"/>
      <c r="C441" s="52"/>
      <c r="D441" s="52"/>
      <c r="E441" s="52"/>
      <c r="F441" s="52"/>
      <c r="G441" s="52"/>
      <c r="H441" s="52"/>
      <c r="I441" s="53"/>
      <c r="J441" s="54" t="s">
        <v>51</v>
      </c>
      <c r="K441" s="55"/>
      <c r="L441" s="60">
        <v>9239.847</v>
      </c>
      <c r="M441" s="26">
        <v>1992.508</v>
      </c>
      <c r="N441" s="60">
        <v>3649.438</v>
      </c>
      <c r="O441" s="60"/>
      <c r="P441" s="26"/>
      <c r="Q441" s="26">
        <f>+L441+M441+N441+O441+P441</f>
        <v>14881.793</v>
      </c>
      <c r="R441" s="26"/>
      <c r="S441" s="60">
        <v>549.99</v>
      </c>
      <c r="T441" s="60"/>
      <c r="U441" s="60"/>
      <c r="V441" s="26">
        <f>+R441+S441+T441+U441</f>
        <v>549.99</v>
      </c>
      <c r="W441" s="26">
        <f>+Q441+V441</f>
        <v>15431.783</v>
      </c>
      <c r="X441" s="26">
        <f>IF(Q441=0,,(Q441/W441)*100)</f>
        <v>96.43599187469134</v>
      </c>
      <c r="Y441" s="26">
        <f>IF(V441=0,,(V441/W441)*100)</f>
        <v>3.564008125308657</v>
      </c>
      <c r="Z441" s="1"/>
    </row>
    <row r="442" spans="1:26" ht="23.25">
      <c r="A442" s="1"/>
      <c r="B442" s="61"/>
      <c r="C442" s="61"/>
      <c r="D442" s="61"/>
      <c r="E442" s="61"/>
      <c r="F442" s="61"/>
      <c r="G442" s="61"/>
      <c r="H442" s="61"/>
      <c r="I442" s="53"/>
      <c r="J442" s="54" t="s">
        <v>52</v>
      </c>
      <c r="K442" s="55"/>
      <c r="L442" s="60">
        <v>9136.596</v>
      </c>
      <c r="M442" s="26">
        <v>1992.491</v>
      </c>
      <c r="N442" s="60">
        <v>3620.356</v>
      </c>
      <c r="O442" s="60"/>
      <c r="P442" s="26"/>
      <c r="Q442" s="26">
        <f>+L442+M442+N442+O442+P442</f>
        <v>14749.443</v>
      </c>
      <c r="R442" s="26"/>
      <c r="S442" s="60">
        <v>528.895</v>
      </c>
      <c r="T442" s="60"/>
      <c r="U442" s="60"/>
      <c r="V442" s="26">
        <f>+R442+S442+T442+U442</f>
        <v>528.895</v>
      </c>
      <c r="W442" s="26">
        <f>+Q442+V442</f>
        <v>15278.338</v>
      </c>
      <c r="X442" s="26">
        <f>IF(Q442=0,,(Q442/W442)*100)</f>
        <v>96.53826875671948</v>
      </c>
      <c r="Y442" s="26">
        <f>IF(V442=0,,(V442/W442)*100)</f>
        <v>3.461731243280519</v>
      </c>
      <c r="Z442" s="1"/>
    </row>
    <row r="443" spans="1:26" ht="23.25">
      <c r="A443" s="1"/>
      <c r="B443" s="61"/>
      <c r="C443" s="62"/>
      <c r="D443" s="62"/>
      <c r="E443" s="62"/>
      <c r="F443" s="62"/>
      <c r="G443" s="62"/>
      <c r="H443" s="62"/>
      <c r="I443" s="54"/>
      <c r="J443" s="54" t="s">
        <v>53</v>
      </c>
      <c r="K443" s="55"/>
      <c r="L443" s="24">
        <f aca="true" t="shared" si="120" ref="L443:W443">IF(L440=0,,(L442/L440)*100)</f>
        <v>99.00203658263709</v>
      </c>
      <c r="M443" s="24">
        <f t="shared" si="120"/>
        <v>131.84844077347904</v>
      </c>
      <c r="N443" s="24">
        <f t="shared" si="120"/>
        <v>122.45494642277303</v>
      </c>
      <c r="O443" s="24">
        <f t="shared" si="120"/>
        <v>0</v>
      </c>
      <c r="P443" s="24">
        <f t="shared" si="120"/>
        <v>0</v>
      </c>
      <c r="Q443" s="24">
        <f t="shared" si="120"/>
        <v>107.68867787114151</v>
      </c>
      <c r="R443" s="24">
        <f t="shared" si="120"/>
        <v>0</v>
      </c>
      <c r="S443" s="24">
        <f t="shared" si="120"/>
        <v>96.16447571774032</v>
      </c>
      <c r="T443" s="24">
        <f t="shared" si="120"/>
        <v>0</v>
      </c>
      <c r="U443" s="24">
        <f t="shared" si="120"/>
        <v>0</v>
      </c>
      <c r="V443" s="24">
        <f t="shared" si="120"/>
        <v>96.16447571774032</v>
      </c>
      <c r="W443" s="24">
        <f t="shared" si="120"/>
        <v>107.24377864020454</v>
      </c>
      <c r="X443" s="24"/>
      <c r="Y443" s="24"/>
      <c r="Z443" s="1"/>
    </row>
    <row r="444" spans="1:26" ht="23.25">
      <c r="A444" s="1"/>
      <c r="B444" s="61"/>
      <c r="C444" s="61"/>
      <c r="D444" s="61"/>
      <c r="E444" s="61"/>
      <c r="F444" s="61"/>
      <c r="G444" s="61"/>
      <c r="H444" s="61"/>
      <c r="I444" s="53"/>
      <c r="J444" s="54" t="s">
        <v>54</v>
      </c>
      <c r="K444" s="55"/>
      <c r="L444" s="60">
        <f>IF(L441=0,,(L442/L441)*100)</f>
        <v>98.88254643177532</v>
      </c>
      <c r="M444" s="26">
        <f aca="true" t="shared" si="121" ref="M444:W444">IF(M441=0,,(M442/M441)*100)</f>
        <v>99.9991468039275</v>
      </c>
      <c r="N444" s="60">
        <f t="shared" si="121"/>
        <v>99.20311017751227</v>
      </c>
      <c r="O444" s="60">
        <f t="shared" si="121"/>
        <v>0</v>
      </c>
      <c r="P444" s="26">
        <f t="shared" si="121"/>
        <v>0</v>
      </c>
      <c r="Q444" s="26">
        <f t="shared" si="121"/>
        <v>99.11065823856036</v>
      </c>
      <c r="R444" s="26">
        <f t="shared" si="121"/>
        <v>0</v>
      </c>
      <c r="S444" s="60">
        <f t="shared" si="121"/>
        <v>96.16447571774032</v>
      </c>
      <c r="T444" s="60">
        <f t="shared" si="121"/>
        <v>0</v>
      </c>
      <c r="U444" s="60">
        <f t="shared" si="121"/>
        <v>0</v>
      </c>
      <c r="V444" s="26">
        <f t="shared" si="121"/>
        <v>96.16447571774032</v>
      </c>
      <c r="W444" s="26">
        <f t="shared" si="121"/>
        <v>99.00565605413192</v>
      </c>
      <c r="X444" s="26"/>
      <c r="Y444" s="26"/>
      <c r="Z444" s="1"/>
    </row>
    <row r="445" spans="1:26" ht="23.25">
      <c r="A445" s="1"/>
      <c r="B445" s="61"/>
      <c r="C445" s="61"/>
      <c r="D445" s="61"/>
      <c r="E445" s="61"/>
      <c r="F445" s="61"/>
      <c r="G445" s="61"/>
      <c r="H445" s="61"/>
      <c r="I445" s="53"/>
      <c r="J445" s="54"/>
      <c r="K445" s="55"/>
      <c r="L445" s="60"/>
      <c r="M445" s="26"/>
      <c r="N445" s="60"/>
      <c r="O445" s="60"/>
      <c r="P445" s="26"/>
      <c r="Q445" s="26"/>
      <c r="R445" s="26"/>
      <c r="S445" s="60"/>
      <c r="T445" s="60"/>
      <c r="U445" s="60"/>
      <c r="V445" s="26"/>
      <c r="W445" s="26"/>
      <c r="X445" s="26"/>
      <c r="Y445" s="26"/>
      <c r="Z445" s="1"/>
    </row>
    <row r="446" spans="1:26" ht="23.25">
      <c r="A446" s="1"/>
      <c r="B446" s="61"/>
      <c r="C446" s="61"/>
      <c r="D446" s="61"/>
      <c r="E446" s="61"/>
      <c r="F446" s="61"/>
      <c r="G446" s="61"/>
      <c r="H446" s="61" t="s">
        <v>155</v>
      </c>
      <c r="I446" s="53"/>
      <c r="J446" s="54" t="s">
        <v>156</v>
      </c>
      <c r="K446" s="55"/>
      <c r="L446" s="60"/>
      <c r="M446" s="26"/>
      <c r="N446" s="60"/>
      <c r="O446" s="60"/>
      <c r="P446" s="26"/>
      <c r="Q446" s="26"/>
      <c r="R446" s="26"/>
      <c r="S446" s="60"/>
      <c r="T446" s="60"/>
      <c r="U446" s="60"/>
      <c r="V446" s="26"/>
      <c r="W446" s="26"/>
      <c r="X446" s="26"/>
      <c r="Y446" s="26"/>
      <c r="Z446" s="1"/>
    </row>
    <row r="447" spans="1:26" ht="23.25">
      <c r="A447" s="1"/>
      <c r="B447" s="61"/>
      <c r="C447" s="61"/>
      <c r="D447" s="61"/>
      <c r="E447" s="61"/>
      <c r="F447" s="61"/>
      <c r="G447" s="61"/>
      <c r="H447" s="61"/>
      <c r="I447" s="53"/>
      <c r="J447" s="54" t="s">
        <v>50</v>
      </c>
      <c r="K447" s="55"/>
      <c r="L447" s="60">
        <v>9046.349</v>
      </c>
      <c r="M447" s="26">
        <v>866.614</v>
      </c>
      <c r="N447" s="60">
        <v>1309.357</v>
      </c>
      <c r="O447" s="60"/>
      <c r="P447" s="26"/>
      <c r="Q447" s="26">
        <f>+L447+M447+N447+O447+P447</f>
        <v>11222.32</v>
      </c>
      <c r="R447" s="26"/>
      <c r="S447" s="60"/>
      <c r="T447" s="60"/>
      <c r="U447" s="60"/>
      <c r="V447" s="26">
        <f>+R447+S447+T447+U447</f>
        <v>0</v>
      </c>
      <c r="W447" s="26">
        <f>+Q447+V447</f>
        <v>11222.32</v>
      </c>
      <c r="X447" s="26">
        <f>IF(Q447=0,,(Q447/W447)*100)</f>
        <v>100</v>
      </c>
      <c r="Y447" s="26">
        <f>IF(V447=0,,(V447/W447)*100)</f>
        <v>0</v>
      </c>
      <c r="Z447" s="1"/>
    </row>
    <row r="448" spans="1:26" ht="23.25">
      <c r="A448" s="1"/>
      <c r="B448" s="61"/>
      <c r="C448" s="61"/>
      <c r="D448" s="61"/>
      <c r="E448" s="61"/>
      <c r="F448" s="61"/>
      <c r="G448" s="61"/>
      <c r="H448" s="61"/>
      <c r="I448" s="53"/>
      <c r="J448" s="54" t="s">
        <v>51</v>
      </c>
      <c r="K448" s="55"/>
      <c r="L448" s="60">
        <v>8894.471</v>
      </c>
      <c r="M448" s="26">
        <v>734.934</v>
      </c>
      <c r="N448" s="60">
        <v>1316.912</v>
      </c>
      <c r="O448" s="60"/>
      <c r="P448" s="26"/>
      <c r="Q448" s="26">
        <f>+L448+M448+N448+O448+P448</f>
        <v>10946.317</v>
      </c>
      <c r="R448" s="26"/>
      <c r="S448" s="60"/>
      <c r="T448" s="60"/>
      <c r="U448" s="60"/>
      <c r="V448" s="26">
        <f>+R448+S448+T448+U448</f>
        <v>0</v>
      </c>
      <c r="W448" s="26">
        <f>+Q448+V448</f>
        <v>10946.317</v>
      </c>
      <c r="X448" s="26">
        <f>IF(Q448=0,,(Q448/W448)*100)</f>
        <v>100</v>
      </c>
      <c r="Y448" s="26">
        <f>IF(V448=0,,(V448/W448)*100)</f>
        <v>0</v>
      </c>
      <c r="Z448" s="1"/>
    </row>
    <row r="449" spans="1:26" ht="23.25">
      <c r="A449" s="1"/>
      <c r="B449" s="61"/>
      <c r="C449" s="61"/>
      <c r="D449" s="61"/>
      <c r="E449" s="61"/>
      <c r="F449" s="61"/>
      <c r="G449" s="61"/>
      <c r="H449" s="61"/>
      <c r="I449" s="53"/>
      <c r="J449" s="54" t="s">
        <v>52</v>
      </c>
      <c r="K449" s="55"/>
      <c r="L449" s="60">
        <v>8810.088</v>
      </c>
      <c r="M449" s="26">
        <v>726.33</v>
      </c>
      <c r="N449" s="60">
        <v>1303.207</v>
      </c>
      <c r="O449" s="60"/>
      <c r="P449" s="26"/>
      <c r="Q449" s="26">
        <f>+L449+M449+N449+O449+P449</f>
        <v>10839.625</v>
      </c>
      <c r="R449" s="26"/>
      <c r="S449" s="60"/>
      <c r="T449" s="60"/>
      <c r="U449" s="60"/>
      <c r="V449" s="26">
        <f>+R449+S449+T449+U449</f>
        <v>0</v>
      </c>
      <c r="W449" s="26">
        <f>+Q449+V449</f>
        <v>10839.625</v>
      </c>
      <c r="X449" s="26">
        <f>IF(Q449=0,,(Q449/W449)*100)</f>
        <v>100</v>
      </c>
      <c r="Y449" s="26">
        <f>IF(V449=0,,(V449/W449)*100)</f>
        <v>0</v>
      </c>
      <c r="Z449" s="1"/>
    </row>
    <row r="450" spans="1:26" ht="23.25">
      <c r="A450" s="1"/>
      <c r="B450" s="70"/>
      <c r="C450" s="70"/>
      <c r="D450" s="70"/>
      <c r="E450" s="70"/>
      <c r="F450" s="70"/>
      <c r="G450" s="70"/>
      <c r="H450" s="70"/>
      <c r="I450" s="64"/>
      <c r="J450" s="65"/>
      <c r="K450" s="66"/>
      <c r="L450" s="67"/>
      <c r="M450" s="68"/>
      <c r="N450" s="67"/>
      <c r="O450" s="67"/>
      <c r="P450" s="68"/>
      <c r="Q450" s="68"/>
      <c r="R450" s="68"/>
      <c r="S450" s="67"/>
      <c r="T450" s="67"/>
      <c r="U450" s="67"/>
      <c r="V450" s="68"/>
      <c r="W450" s="68"/>
      <c r="X450" s="68"/>
      <c r="Y450" s="68"/>
      <c r="Z450" s="1"/>
    </row>
    <row r="451" spans="1:26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5"/>
      <c r="W452" s="5"/>
      <c r="X452" s="5"/>
      <c r="Y452" s="5" t="s">
        <v>410</v>
      </c>
      <c r="Z452" s="1"/>
    </row>
    <row r="453" spans="1:26" ht="23.25">
      <c r="A453" s="1"/>
      <c r="B453" s="9" t="s">
        <v>3</v>
      </c>
      <c r="C453" s="10"/>
      <c r="D453" s="10"/>
      <c r="E453" s="10"/>
      <c r="F453" s="10"/>
      <c r="G453" s="10"/>
      <c r="H453" s="11"/>
      <c r="I453" s="12"/>
      <c r="J453" s="13"/>
      <c r="K453" s="14"/>
      <c r="L453" s="15" t="s">
        <v>4</v>
      </c>
      <c r="M453" s="15"/>
      <c r="N453" s="15"/>
      <c r="O453" s="15"/>
      <c r="P453" s="15"/>
      <c r="Q453" s="15"/>
      <c r="R453" s="16" t="s">
        <v>5</v>
      </c>
      <c r="S453" s="15"/>
      <c r="T453" s="15"/>
      <c r="U453" s="15"/>
      <c r="V453" s="17"/>
      <c r="W453" s="15" t="s">
        <v>6</v>
      </c>
      <c r="X453" s="15"/>
      <c r="Y453" s="18"/>
      <c r="Z453" s="1"/>
    </row>
    <row r="454" spans="1:26" ht="23.25">
      <c r="A454" s="1"/>
      <c r="B454" s="19" t="s">
        <v>7</v>
      </c>
      <c r="C454" s="20"/>
      <c r="D454" s="20"/>
      <c r="E454" s="20"/>
      <c r="F454" s="20"/>
      <c r="G454" s="20"/>
      <c r="H454" s="21"/>
      <c r="I454" s="22"/>
      <c r="J454" s="23"/>
      <c r="K454" s="24"/>
      <c r="L454" s="25"/>
      <c r="M454" s="26"/>
      <c r="N454" s="27"/>
      <c r="O454" s="28" t="s">
        <v>8</v>
      </c>
      <c r="P454" s="29"/>
      <c r="Q454" s="30"/>
      <c r="R454" s="31" t="s">
        <v>8</v>
      </c>
      <c r="S454" s="32" t="s">
        <v>9</v>
      </c>
      <c r="T454" s="25"/>
      <c r="U454" s="33" t="s">
        <v>10</v>
      </c>
      <c r="V454" s="30"/>
      <c r="W454" s="30"/>
      <c r="X454" s="34" t="s">
        <v>11</v>
      </c>
      <c r="Y454" s="35"/>
      <c r="Z454" s="1"/>
    </row>
    <row r="455" spans="1:26" ht="23.25">
      <c r="A455" s="1"/>
      <c r="B455" s="36"/>
      <c r="C455" s="37"/>
      <c r="D455" s="37"/>
      <c r="E455" s="37"/>
      <c r="F455" s="38"/>
      <c r="G455" s="37"/>
      <c r="H455" s="36"/>
      <c r="I455" s="22"/>
      <c r="J455" s="2" t="s">
        <v>12</v>
      </c>
      <c r="K455" s="24"/>
      <c r="L455" s="39" t="s">
        <v>13</v>
      </c>
      <c r="M455" s="40" t="s">
        <v>14</v>
      </c>
      <c r="N455" s="32" t="s">
        <v>13</v>
      </c>
      <c r="O455" s="39" t="s">
        <v>15</v>
      </c>
      <c r="P455" s="29" t="s">
        <v>16</v>
      </c>
      <c r="Q455" s="26"/>
      <c r="R455" s="41" t="s">
        <v>15</v>
      </c>
      <c r="S455" s="40" t="s">
        <v>17</v>
      </c>
      <c r="T455" s="39" t="s">
        <v>18</v>
      </c>
      <c r="U455" s="33" t="s">
        <v>19</v>
      </c>
      <c r="V455" s="30"/>
      <c r="W455" s="30"/>
      <c r="X455" s="30"/>
      <c r="Y455" s="40"/>
      <c r="Z455" s="1"/>
    </row>
    <row r="456" spans="1:26" ht="23.25">
      <c r="A456" s="1"/>
      <c r="B456" s="36" t="s">
        <v>20</v>
      </c>
      <c r="C456" s="36" t="s">
        <v>21</v>
      </c>
      <c r="D456" s="36" t="s">
        <v>22</v>
      </c>
      <c r="E456" s="36" t="s">
        <v>23</v>
      </c>
      <c r="F456" s="36" t="s">
        <v>24</v>
      </c>
      <c r="G456" s="36" t="s">
        <v>25</v>
      </c>
      <c r="H456" s="36" t="s">
        <v>26</v>
      </c>
      <c r="I456" s="22"/>
      <c r="J456" s="42"/>
      <c r="K456" s="24"/>
      <c r="L456" s="39" t="s">
        <v>27</v>
      </c>
      <c r="M456" s="40" t="s">
        <v>28</v>
      </c>
      <c r="N456" s="32" t="s">
        <v>29</v>
      </c>
      <c r="O456" s="39" t="s">
        <v>30</v>
      </c>
      <c r="P456" s="29" t="s">
        <v>31</v>
      </c>
      <c r="Q456" s="40" t="s">
        <v>32</v>
      </c>
      <c r="R456" s="41" t="s">
        <v>30</v>
      </c>
      <c r="S456" s="40" t="s">
        <v>33</v>
      </c>
      <c r="T456" s="39" t="s">
        <v>34</v>
      </c>
      <c r="U456" s="33" t="s">
        <v>35</v>
      </c>
      <c r="V456" s="29" t="s">
        <v>32</v>
      </c>
      <c r="W456" s="29" t="s">
        <v>36</v>
      </c>
      <c r="X456" s="29" t="s">
        <v>37</v>
      </c>
      <c r="Y456" s="40" t="s">
        <v>38</v>
      </c>
      <c r="Z456" s="1"/>
    </row>
    <row r="457" spans="1:26" ht="23.25">
      <c r="A457" s="1"/>
      <c r="B457" s="43"/>
      <c r="C457" s="43"/>
      <c r="D457" s="43"/>
      <c r="E457" s="43"/>
      <c r="F457" s="43"/>
      <c r="G457" s="43"/>
      <c r="H457" s="43"/>
      <c r="I457" s="44"/>
      <c r="J457" s="45"/>
      <c r="K457" s="46"/>
      <c r="L457" s="47"/>
      <c r="M457" s="48"/>
      <c r="N457" s="49"/>
      <c r="O457" s="47"/>
      <c r="P457" s="50"/>
      <c r="Q457" s="50"/>
      <c r="R457" s="48"/>
      <c r="S457" s="48"/>
      <c r="T457" s="47"/>
      <c r="U457" s="51"/>
      <c r="V457" s="50"/>
      <c r="W457" s="50"/>
      <c r="X457" s="50"/>
      <c r="Y457" s="48"/>
      <c r="Z457" s="1"/>
    </row>
    <row r="458" spans="1:26" ht="23.25">
      <c r="A458" s="1"/>
      <c r="B458" s="52" t="s">
        <v>48</v>
      </c>
      <c r="C458" s="52"/>
      <c r="D458" s="52"/>
      <c r="E458" s="52" t="s">
        <v>55</v>
      </c>
      <c r="F458" s="52" t="s">
        <v>101</v>
      </c>
      <c r="G458" s="52" t="s">
        <v>60</v>
      </c>
      <c r="H458" s="52" t="s">
        <v>155</v>
      </c>
      <c r="I458" s="53"/>
      <c r="J458" s="54" t="s">
        <v>53</v>
      </c>
      <c r="K458" s="55"/>
      <c r="L458" s="25">
        <f aca="true" t="shared" si="122" ref="L458:W458">IF(L447=0,,(L449/L447)*100)</f>
        <v>97.38832760044963</v>
      </c>
      <c r="M458" s="26">
        <f t="shared" si="122"/>
        <v>83.81240090743977</v>
      </c>
      <c r="N458" s="27">
        <f t="shared" si="122"/>
        <v>99.53030380560841</v>
      </c>
      <c r="O458" s="56">
        <f t="shared" si="122"/>
        <v>0</v>
      </c>
      <c r="P458" s="30">
        <f t="shared" si="122"/>
        <v>0</v>
      </c>
      <c r="Q458" s="30">
        <f t="shared" si="122"/>
        <v>96.58987624662281</v>
      </c>
      <c r="R458" s="26">
        <f t="shared" si="122"/>
        <v>0</v>
      </c>
      <c r="S458" s="27">
        <f t="shared" si="122"/>
        <v>0</v>
      </c>
      <c r="T458" s="25">
        <f t="shared" si="122"/>
        <v>0</v>
      </c>
      <c r="U458" s="57">
        <f t="shared" si="122"/>
        <v>0</v>
      </c>
      <c r="V458" s="30">
        <f t="shared" si="122"/>
        <v>0</v>
      </c>
      <c r="W458" s="30">
        <f t="shared" si="122"/>
        <v>96.58987624662281</v>
      </c>
      <c r="X458" s="30"/>
      <c r="Y458" s="26"/>
      <c r="Z458" s="1"/>
    </row>
    <row r="459" spans="1:26" ht="23.25">
      <c r="A459" s="1"/>
      <c r="B459" s="52"/>
      <c r="C459" s="52"/>
      <c r="D459" s="52"/>
      <c r="E459" s="52"/>
      <c r="F459" s="52"/>
      <c r="G459" s="52"/>
      <c r="H459" s="52"/>
      <c r="I459" s="53"/>
      <c r="J459" s="58" t="s">
        <v>54</v>
      </c>
      <c r="K459" s="59"/>
      <c r="L459" s="60">
        <f>IF(L448=0,,(L449/L448)*100)</f>
        <v>99.05128702988632</v>
      </c>
      <c r="M459" s="60">
        <f aca="true" t="shared" si="123" ref="M459:W459">IF(M448=0,,(M449/M448)*100)</f>
        <v>98.82928262946061</v>
      </c>
      <c r="N459" s="60">
        <f t="shared" si="123"/>
        <v>98.95930783529955</v>
      </c>
      <c r="O459" s="60">
        <f t="shared" si="123"/>
        <v>0</v>
      </c>
      <c r="P459" s="60">
        <f t="shared" si="123"/>
        <v>0</v>
      </c>
      <c r="Q459" s="60">
        <f t="shared" si="123"/>
        <v>99.02531600354713</v>
      </c>
      <c r="R459" s="60">
        <f t="shared" si="123"/>
        <v>0</v>
      </c>
      <c r="S459" s="60">
        <f t="shared" si="123"/>
        <v>0</v>
      </c>
      <c r="T459" s="60">
        <f t="shared" si="123"/>
        <v>0</v>
      </c>
      <c r="U459" s="69">
        <f t="shared" si="123"/>
        <v>0</v>
      </c>
      <c r="V459" s="26">
        <f t="shared" si="123"/>
        <v>0</v>
      </c>
      <c r="W459" s="26">
        <f t="shared" si="123"/>
        <v>99.02531600354713</v>
      </c>
      <c r="X459" s="26"/>
      <c r="Y459" s="26"/>
      <c r="Z459" s="1"/>
    </row>
    <row r="460" spans="1:26" ht="23.25">
      <c r="A460" s="1"/>
      <c r="B460" s="52"/>
      <c r="C460" s="52"/>
      <c r="D460" s="52"/>
      <c r="E460" s="52"/>
      <c r="F460" s="52"/>
      <c r="G460" s="52"/>
      <c r="H460" s="52"/>
      <c r="I460" s="53"/>
      <c r="J460" s="58"/>
      <c r="K460" s="59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26"/>
      <c r="W460" s="26"/>
      <c r="X460" s="26"/>
      <c r="Y460" s="26"/>
      <c r="Z460" s="1"/>
    </row>
    <row r="461" spans="1:26" ht="23.25">
      <c r="A461" s="1"/>
      <c r="B461" s="52"/>
      <c r="C461" s="52"/>
      <c r="D461" s="52"/>
      <c r="E461" s="52"/>
      <c r="F461" s="52"/>
      <c r="G461" s="52"/>
      <c r="H461" s="52" t="s">
        <v>157</v>
      </c>
      <c r="I461" s="53"/>
      <c r="J461" s="54" t="s">
        <v>158</v>
      </c>
      <c r="K461" s="55"/>
      <c r="L461" s="60"/>
      <c r="M461" s="60"/>
      <c r="N461" s="60"/>
      <c r="O461" s="60"/>
      <c r="P461" s="60"/>
      <c r="Q461" s="26"/>
      <c r="R461" s="60"/>
      <c r="S461" s="60"/>
      <c r="T461" s="60"/>
      <c r="U461" s="60"/>
      <c r="V461" s="26"/>
      <c r="W461" s="26"/>
      <c r="X461" s="26"/>
      <c r="Y461" s="26"/>
      <c r="Z461" s="1"/>
    </row>
    <row r="462" spans="1:26" ht="23.25">
      <c r="A462" s="1"/>
      <c r="B462" s="52"/>
      <c r="C462" s="52"/>
      <c r="D462" s="52"/>
      <c r="E462" s="52"/>
      <c r="F462" s="52"/>
      <c r="G462" s="52"/>
      <c r="H462" s="52"/>
      <c r="I462" s="53"/>
      <c r="J462" s="54" t="s">
        <v>50</v>
      </c>
      <c r="K462" s="55"/>
      <c r="L462" s="60">
        <v>6599.982</v>
      </c>
      <c r="M462" s="26">
        <v>1022.176</v>
      </c>
      <c r="N462" s="60">
        <v>1462.747</v>
      </c>
      <c r="O462" s="60"/>
      <c r="P462" s="26"/>
      <c r="Q462" s="26">
        <f>+L462+M462+N462+O462+P462</f>
        <v>9084.905</v>
      </c>
      <c r="R462" s="26"/>
      <c r="S462" s="60"/>
      <c r="T462" s="60"/>
      <c r="U462" s="60"/>
      <c r="V462" s="26">
        <f>+R462+S462+T462+U462</f>
        <v>0</v>
      </c>
      <c r="W462" s="26">
        <f>+Q462+V462</f>
        <v>9084.905</v>
      </c>
      <c r="X462" s="26">
        <f>IF(Q462=0,,(Q462/W462)*100)</f>
        <v>100</v>
      </c>
      <c r="Y462" s="26">
        <f>IF(V462=0,,(V462/W462)*100)</f>
        <v>0</v>
      </c>
      <c r="Z462" s="1"/>
    </row>
    <row r="463" spans="1:26" ht="23.25">
      <c r="A463" s="1"/>
      <c r="B463" s="52"/>
      <c r="C463" s="52"/>
      <c r="D463" s="52"/>
      <c r="E463" s="52"/>
      <c r="F463" s="52"/>
      <c r="G463" s="52"/>
      <c r="H463" s="52"/>
      <c r="I463" s="53"/>
      <c r="J463" s="54" t="s">
        <v>51</v>
      </c>
      <c r="K463" s="55"/>
      <c r="L463" s="60">
        <v>6533.877</v>
      </c>
      <c r="M463" s="26">
        <v>1159.921</v>
      </c>
      <c r="N463" s="60">
        <v>1970.542</v>
      </c>
      <c r="O463" s="60"/>
      <c r="P463" s="26"/>
      <c r="Q463" s="26">
        <f>+L463+M463+N463+O463+P463</f>
        <v>9664.34</v>
      </c>
      <c r="R463" s="26"/>
      <c r="S463" s="60"/>
      <c r="T463" s="60"/>
      <c r="U463" s="60"/>
      <c r="V463" s="26">
        <f>+R463+S463+T463+U463</f>
        <v>0</v>
      </c>
      <c r="W463" s="26">
        <f>+Q463+V463</f>
        <v>9664.34</v>
      </c>
      <c r="X463" s="26">
        <f>IF(Q463=0,,(Q463/W463)*100)</f>
        <v>100</v>
      </c>
      <c r="Y463" s="26">
        <f>IF(V463=0,,(V463/W463)*100)</f>
        <v>0</v>
      </c>
      <c r="Z463" s="1"/>
    </row>
    <row r="464" spans="1:26" ht="23.25">
      <c r="A464" s="1"/>
      <c r="B464" s="52"/>
      <c r="C464" s="52"/>
      <c r="D464" s="52"/>
      <c r="E464" s="52"/>
      <c r="F464" s="52"/>
      <c r="G464" s="52"/>
      <c r="H464" s="52"/>
      <c r="I464" s="53"/>
      <c r="J464" s="54" t="s">
        <v>52</v>
      </c>
      <c r="K464" s="55"/>
      <c r="L464" s="60">
        <v>6366.964</v>
      </c>
      <c r="M464" s="26">
        <v>1155.73</v>
      </c>
      <c r="N464" s="60">
        <v>1970.401</v>
      </c>
      <c r="O464" s="60"/>
      <c r="P464" s="26"/>
      <c r="Q464" s="26">
        <f>+L464+M464+N464+O464+P464</f>
        <v>9493.095</v>
      </c>
      <c r="R464" s="26"/>
      <c r="S464" s="60"/>
      <c r="T464" s="60"/>
      <c r="U464" s="60"/>
      <c r="V464" s="26">
        <f>+R464+S464+T464+U464</f>
        <v>0</v>
      </c>
      <c r="W464" s="26">
        <f>+Q464+V464</f>
        <v>9493.095</v>
      </c>
      <c r="X464" s="26">
        <f>IF(Q464=0,,(Q464/W464)*100)</f>
        <v>100</v>
      </c>
      <c r="Y464" s="26">
        <f>IF(V464=0,,(V464/W464)*100)</f>
        <v>0</v>
      </c>
      <c r="Z464" s="1"/>
    </row>
    <row r="465" spans="1:26" ht="23.25">
      <c r="A465" s="1"/>
      <c r="B465" s="52"/>
      <c r="C465" s="52"/>
      <c r="D465" s="52"/>
      <c r="E465" s="52"/>
      <c r="F465" s="52"/>
      <c r="G465" s="52"/>
      <c r="H465" s="52"/>
      <c r="I465" s="53"/>
      <c r="J465" s="54" t="s">
        <v>53</v>
      </c>
      <c r="K465" s="55"/>
      <c r="L465" s="60">
        <f aca="true" t="shared" si="124" ref="L465:W465">IF(L462=0,,(L464/L462)*100)</f>
        <v>96.469414613555</v>
      </c>
      <c r="M465" s="26">
        <f t="shared" si="124"/>
        <v>113.06565601227186</v>
      </c>
      <c r="N465" s="60">
        <f t="shared" si="124"/>
        <v>134.7055232381266</v>
      </c>
      <c r="O465" s="60">
        <f t="shared" si="124"/>
        <v>0</v>
      </c>
      <c r="P465" s="26">
        <f t="shared" si="124"/>
        <v>0</v>
      </c>
      <c r="Q465" s="26">
        <f t="shared" si="124"/>
        <v>104.4930574397861</v>
      </c>
      <c r="R465" s="26">
        <f t="shared" si="124"/>
        <v>0</v>
      </c>
      <c r="S465" s="60">
        <f t="shared" si="124"/>
        <v>0</v>
      </c>
      <c r="T465" s="60">
        <f t="shared" si="124"/>
        <v>0</v>
      </c>
      <c r="U465" s="60">
        <f t="shared" si="124"/>
        <v>0</v>
      </c>
      <c r="V465" s="26">
        <f t="shared" si="124"/>
        <v>0</v>
      </c>
      <c r="W465" s="26">
        <f t="shared" si="124"/>
        <v>104.4930574397861</v>
      </c>
      <c r="X465" s="26"/>
      <c r="Y465" s="26"/>
      <c r="Z465" s="1"/>
    </row>
    <row r="466" spans="1:26" ht="23.25">
      <c r="A466" s="1"/>
      <c r="B466" s="52"/>
      <c r="C466" s="52"/>
      <c r="D466" s="52"/>
      <c r="E466" s="52"/>
      <c r="F466" s="52"/>
      <c r="G466" s="52"/>
      <c r="H466" s="52"/>
      <c r="I466" s="53"/>
      <c r="J466" s="54" t="s">
        <v>54</v>
      </c>
      <c r="K466" s="55"/>
      <c r="L466" s="60">
        <f>IF(L463=0,,(L464/L463)*100)</f>
        <v>97.44542176107691</v>
      </c>
      <c r="M466" s="26">
        <f aca="true" t="shared" si="125" ref="M466:W466">IF(M463=0,,(M464/M463)*100)</f>
        <v>99.63868228956972</v>
      </c>
      <c r="N466" s="60">
        <f t="shared" si="125"/>
        <v>99.9928446082347</v>
      </c>
      <c r="O466" s="60">
        <f t="shared" si="125"/>
        <v>0</v>
      </c>
      <c r="P466" s="26">
        <f t="shared" si="125"/>
        <v>0</v>
      </c>
      <c r="Q466" s="26">
        <f t="shared" si="125"/>
        <v>98.22807351562548</v>
      </c>
      <c r="R466" s="26">
        <f t="shared" si="125"/>
        <v>0</v>
      </c>
      <c r="S466" s="60">
        <f t="shared" si="125"/>
        <v>0</v>
      </c>
      <c r="T466" s="60">
        <f t="shared" si="125"/>
        <v>0</v>
      </c>
      <c r="U466" s="60">
        <f t="shared" si="125"/>
        <v>0</v>
      </c>
      <c r="V466" s="26">
        <f t="shared" si="125"/>
        <v>0</v>
      </c>
      <c r="W466" s="26">
        <f t="shared" si="125"/>
        <v>98.22807351562548</v>
      </c>
      <c r="X466" s="26"/>
      <c r="Y466" s="26"/>
      <c r="Z466" s="1"/>
    </row>
    <row r="467" spans="1:26" ht="23.25">
      <c r="A467" s="1"/>
      <c r="B467" s="52"/>
      <c r="C467" s="52"/>
      <c r="D467" s="52"/>
      <c r="E467" s="52"/>
      <c r="F467" s="52"/>
      <c r="G467" s="52"/>
      <c r="H467" s="52"/>
      <c r="I467" s="53"/>
      <c r="J467" s="54"/>
      <c r="K467" s="55"/>
      <c r="L467" s="60"/>
      <c r="M467" s="26"/>
      <c r="N467" s="60"/>
      <c r="O467" s="60"/>
      <c r="P467" s="26"/>
      <c r="Q467" s="26"/>
      <c r="R467" s="26"/>
      <c r="S467" s="60"/>
      <c r="T467" s="60"/>
      <c r="U467" s="60"/>
      <c r="V467" s="26"/>
      <c r="W467" s="26"/>
      <c r="X467" s="26"/>
      <c r="Y467" s="26"/>
      <c r="Z467" s="1"/>
    </row>
    <row r="468" spans="1:26" ht="23.25">
      <c r="A468" s="1"/>
      <c r="B468" s="52"/>
      <c r="C468" s="52"/>
      <c r="D468" s="52"/>
      <c r="E468" s="52"/>
      <c r="F468" s="52"/>
      <c r="G468" s="52"/>
      <c r="H468" s="52" t="s">
        <v>159</v>
      </c>
      <c r="I468" s="53"/>
      <c r="J468" s="54" t="s">
        <v>160</v>
      </c>
      <c r="K468" s="55"/>
      <c r="L468" s="60"/>
      <c r="M468" s="26"/>
      <c r="N468" s="60"/>
      <c r="O468" s="60"/>
      <c r="P468" s="26"/>
      <c r="Q468" s="26"/>
      <c r="R468" s="26"/>
      <c r="S468" s="60"/>
      <c r="T468" s="60"/>
      <c r="U468" s="60"/>
      <c r="V468" s="26"/>
      <c r="W468" s="26"/>
      <c r="X468" s="26"/>
      <c r="Y468" s="26"/>
      <c r="Z468" s="1"/>
    </row>
    <row r="469" spans="1:26" ht="23.25">
      <c r="A469" s="1"/>
      <c r="B469" s="52"/>
      <c r="C469" s="52"/>
      <c r="D469" s="52"/>
      <c r="E469" s="52"/>
      <c r="F469" s="52"/>
      <c r="G469" s="52"/>
      <c r="H469" s="52"/>
      <c r="I469" s="53"/>
      <c r="J469" s="54" t="s">
        <v>50</v>
      </c>
      <c r="K469" s="55"/>
      <c r="L469" s="60">
        <v>4957.626</v>
      </c>
      <c r="M469" s="26">
        <v>1131.565</v>
      </c>
      <c r="N469" s="60">
        <v>2301.343</v>
      </c>
      <c r="O469" s="60"/>
      <c r="P469" s="26"/>
      <c r="Q469" s="26">
        <f>+L469+M469+N469+O469+P469</f>
        <v>8390.534</v>
      </c>
      <c r="R469" s="26"/>
      <c r="S469" s="60"/>
      <c r="T469" s="60"/>
      <c r="U469" s="60"/>
      <c r="V469" s="26">
        <f>+R469+S469+T469+U469</f>
        <v>0</v>
      </c>
      <c r="W469" s="26">
        <f>+Q469+V469</f>
        <v>8390.534</v>
      </c>
      <c r="X469" s="26">
        <f>IF(Q469=0,,(Q469/W469)*100)</f>
        <v>100</v>
      </c>
      <c r="Y469" s="26">
        <f>IF(V469=0,,(V469/W469)*100)</f>
        <v>0</v>
      </c>
      <c r="Z469" s="1"/>
    </row>
    <row r="470" spans="1:26" ht="23.25">
      <c r="A470" s="1"/>
      <c r="B470" s="52"/>
      <c r="C470" s="52"/>
      <c r="D470" s="52"/>
      <c r="E470" s="52"/>
      <c r="F470" s="52"/>
      <c r="G470" s="52"/>
      <c r="H470" s="52"/>
      <c r="I470" s="53"/>
      <c r="J470" s="54" t="s">
        <v>51</v>
      </c>
      <c r="K470" s="55"/>
      <c r="L470" s="60">
        <v>4854.345</v>
      </c>
      <c r="M470" s="26">
        <v>1512.539</v>
      </c>
      <c r="N470" s="60">
        <v>3310.859</v>
      </c>
      <c r="O470" s="60"/>
      <c r="P470" s="26"/>
      <c r="Q470" s="26">
        <f>+L470+M470+N470+O470+P470</f>
        <v>9677.743</v>
      </c>
      <c r="R470" s="26"/>
      <c r="S470" s="60"/>
      <c r="T470" s="60"/>
      <c r="U470" s="60"/>
      <c r="V470" s="26">
        <f>+R470+S470+T470+U470</f>
        <v>0</v>
      </c>
      <c r="W470" s="26">
        <f>+Q470+V470</f>
        <v>9677.743</v>
      </c>
      <c r="X470" s="26">
        <f>IF(Q470=0,,(Q470/W470)*100)</f>
        <v>100</v>
      </c>
      <c r="Y470" s="26">
        <f>IF(V470=0,,(V470/W470)*100)</f>
        <v>0</v>
      </c>
      <c r="Z470" s="1"/>
    </row>
    <row r="471" spans="1:26" ht="23.25">
      <c r="A471" s="1"/>
      <c r="B471" s="52"/>
      <c r="C471" s="52"/>
      <c r="D471" s="52"/>
      <c r="E471" s="52"/>
      <c r="F471" s="52"/>
      <c r="G471" s="52"/>
      <c r="H471" s="52"/>
      <c r="I471" s="53"/>
      <c r="J471" s="54" t="s">
        <v>52</v>
      </c>
      <c r="K471" s="55"/>
      <c r="L471" s="60">
        <v>4788.806</v>
      </c>
      <c r="M471" s="26">
        <v>1512.536</v>
      </c>
      <c r="N471" s="60">
        <v>3310.353</v>
      </c>
      <c r="O471" s="60"/>
      <c r="P471" s="26"/>
      <c r="Q471" s="26">
        <f>+L471+M471+N471+O471+P471</f>
        <v>9611.695</v>
      </c>
      <c r="R471" s="26"/>
      <c r="S471" s="60"/>
      <c r="T471" s="60"/>
      <c r="U471" s="60"/>
      <c r="V471" s="26">
        <f>+R471+S471+T471+U471</f>
        <v>0</v>
      </c>
      <c r="W471" s="26">
        <f>+Q471+V471</f>
        <v>9611.695</v>
      </c>
      <c r="X471" s="26">
        <f>IF(Q471=0,,(Q471/W471)*100)</f>
        <v>100</v>
      </c>
      <c r="Y471" s="26">
        <f>IF(V471=0,,(V471/W471)*100)</f>
        <v>0</v>
      </c>
      <c r="Z471" s="1"/>
    </row>
    <row r="472" spans="1:26" ht="23.25">
      <c r="A472" s="1"/>
      <c r="B472" s="52"/>
      <c r="C472" s="52"/>
      <c r="D472" s="52"/>
      <c r="E472" s="52"/>
      <c r="F472" s="52"/>
      <c r="G472" s="52"/>
      <c r="H472" s="52"/>
      <c r="I472" s="53"/>
      <c r="J472" s="54" t="s">
        <v>53</v>
      </c>
      <c r="K472" s="55"/>
      <c r="L472" s="60">
        <f aca="true" t="shared" si="126" ref="L472:W472">IF(L469=0,,(L471/L469)*100)</f>
        <v>96.59474111197575</v>
      </c>
      <c r="M472" s="26">
        <f t="shared" si="126"/>
        <v>133.66761962414887</v>
      </c>
      <c r="N472" s="60">
        <f t="shared" si="126"/>
        <v>143.8443986837251</v>
      </c>
      <c r="O472" s="60">
        <f t="shared" si="126"/>
        <v>0</v>
      </c>
      <c r="P472" s="26">
        <f t="shared" si="126"/>
        <v>0</v>
      </c>
      <c r="Q472" s="26">
        <f t="shared" si="126"/>
        <v>114.55403196030194</v>
      </c>
      <c r="R472" s="26">
        <f t="shared" si="126"/>
        <v>0</v>
      </c>
      <c r="S472" s="60">
        <f t="shared" si="126"/>
        <v>0</v>
      </c>
      <c r="T472" s="60">
        <f t="shared" si="126"/>
        <v>0</v>
      </c>
      <c r="U472" s="60">
        <f t="shared" si="126"/>
        <v>0</v>
      </c>
      <c r="V472" s="26">
        <f t="shared" si="126"/>
        <v>0</v>
      </c>
      <c r="W472" s="26">
        <f t="shared" si="126"/>
        <v>114.55403196030194</v>
      </c>
      <c r="X472" s="26"/>
      <c r="Y472" s="26"/>
      <c r="Z472" s="1"/>
    </row>
    <row r="473" spans="1:26" ht="23.25">
      <c r="A473" s="1"/>
      <c r="B473" s="61"/>
      <c r="C473" s="62"/>
      <c r="D473" s="62"/>
      <c r="E473" s="62"/>
      <c r="F473" s="62"/>
      <c r="G473" s="62"/>
      <c r="H473" s="62"/>
      <c r="I473" s="54"/>
      <c r="J473" s="54" t="s">
        <v>54</v>
      </c>
      <c r="K473" s="55"/>
      <c r="L473" s="24">
        <f>IF(L470=0,,(L471/L470)*100)</f>
        <v>98.64988994395742</v>
      </c>
      <c r="M473" s="24">
        <f aca="true" t="shared" si="127" ref="M473:W473">IF(M470=0,,(M471/M470)*100)</f>
        <v>99.99980165800683</v>
      </c>
      <c r="N473" s="24">
        <f t="shared" si="127"/>
        <v>99.98471695714014</v>
      </c>
      <c r="O473" s="24">
        <f t="shared" si="127"/>
        <v>0</v>
      </c>
      <c r="P473" s="24">
        <f t="shared" si="127"/>
        <v>0</v>
      </c>
      <c r="Q473" s="24">
        <f t="shared" si="127"/>
        <v>99.3175268241779</v>
      </c>
      <c r="R473" s="24">
        <f t="shared" si="127"/>
        <v>0</v>
      </c>
      <c r="S473" s="24">
        <f t="shared" si="127"/>
        <v>0</v>
      </c>
      <c r="T473" s="24">
        <f t="shared" si="127"/>
        <v>0</v>
      </c>
      <c r="U473" s="24">
        <f t="shared" si="127"/>
        <v>0</v>
      </c>
      <c r="V473" s="24">
        <f t="shared" si="127"/>
        <v>0</v>
      </c>
      <c r="W473" s="24">
        <f t="shared" si="127"/>
        <v>99.3175268241779</v>
      </c>
      <c r="X473" s="24"/>
      <c r="Y473" s="24"/>
      <c r="Z473" s="1"/>
    </row>
    <row r="474" spans="1:26" ht="23.25">
      <c r="A474" s="1"/>
      <c r="B474" s="52"/>
      <c r="C474" s="52"/>
      <c r="D474" s="52"/>
      <c r="E474" s="52"/>
      <c r="F474" s="52"/>
      <c r="G474" s="52"/>
      <c r="H474" s="52"/>
      <c r="I474" s="53"/>
      <c r="J474" s="54"/>
      <c r="K474" s="55"/>
      <c r="L474" s="60"/>
      <c r="M474" s="26"/>
      <c r="N474" s="60"/>
      <c r="O474" s="60"/>
      <c r="P474" s="26"/>
      <c r="Q474" s="26"/>
      <c r="R474" s="26"/>
      <c r="S474" s="60"/>
      <c r="T474" s="60"/>
      <c r="U474" s="60"/>
      <c r="V474" s="26"/>
      <c r="W474" s="26"/>
      <c r="X474" s="26"/>
      <c r="Y474" s="26"/>
      <c r="Z474" s="1"/>
    </row>
    <row r="475" spans="1:26" ht="23.25">
      <c r="A475" s="1"/>
      <c r="B475" s="52"/>
      <c r="C475" s="52"/>
      <c r="D475" s="52"/>
      <c r="E475" s="52"/>
      <c r="F475" s="52"/>
      <c r="G475" s="52"/>
      <c r="H475" s="52" t="s">
        <v>161</v>
      </c>
      <c r="I475" s="53"/>
      <c r="J475" s="54" t="s">
        <v>162</v>
      </c>
      <c r="K475" s="55"/>
      <c r="L475" s="60"/>
      <c r="M475" s="26"/>
      <c r="N475" s="60"/>
      <c r="O475" s="60"/>
      <c r="P475" s="26"/>
      <c r="Q475" s="26"/>
      <c r="R475" s="26"/>
      <c r="S475" s="60"/>
      <c r="T475" s="60"/>
      <c r="U475" s="60"/>
      <c r="V475" s="26"/>
      <c r="W475" s="26"/>
      <c r="X475" s="26"/>
      <c r="Y475" s="26"/>
      <c r="Z475" s="1"/>
    </row>
    <row r="476" spans="1:26" ht="23.25">
      <c r="A476" s="1"/>
      <c r="B476" s="52"/>
      <c r="C476" s="52"/>
      <c r="D476" s="52"/>
      <c r="E476" s="52"/>
      <c r="F476" s="52"/>
      <c r="G476" s="52"/>
      <c r="H476" s="52"/>
      <c r="I476" s="53"/>
      <c r="J476" s="54" t="s">
        <v>50</v>
      </c>
      <c r="K476" s="55"/>
      <c r="L476" s="60">
        <v>7269.823</v>
      </c>
      <c r="M476" s="26">
        <v>528.078</v>
      </c>
      <c r="N476" s="60">
        <v>1364.617</v>
      </c>
      <c r="O476" s="60"/>
      <c r="P476" s="26"/>
      <c r="Q476" s="26">
        <f>+L476+M476+N476+O476+P476</f>
        <v>9162.518</v>
      </c>
      <c r="R476" s="26"/>
      <c r="S476" s="60"/>
      <c r="T476" s="60"/>
      <c r="U476" s="60"/>
      <c r="V476" s="26">
        <f>+R476+S476+T476+U476</f>
        <v>0</v>
      </c>
      <c r="W476" s="26">
        <f>+Q476+V476</f>
        <v>9162.518</v>
      </c>
      <c r="X476" s="26">
        <f>IF(Q476=0,,(Q476/W476)*100)</f>
        <v>100</v>
      </c>
      <c r="Y476" s="26">
        <f>IF(V476=0,,(V476/W476)*100)</f>
        <v>0</v>
      </c>
      <c r="Z476" s="1"/>
    </row>
    <row r="477" spans="1:26" ht="23.25">
      <c r="A477" s="1"/>
      <c r="B477" s="52"/>
      <c r="C477" s="52"/>
      <c r="D477" s="52"/>
      <c r="E477" s="52"/>
      <c r="F477" s="52"/>
      <c r="G477" s="52"/>
      <c r="H477" s="52"/>
      <c r="I477" s="53"/>
      <c r="J477" s="54" t="s">
        <v>51</v>
      </c>
      <c r="K477" s="55"/>
      <c r="L477" s="60">
        <v>7145.504</v>
      </c>
      <c r="M477" s="26">
        <v>584.896</v>
      </c>
      <c r="N477" s="60">
        <v>1565.471</v>
      </c>
      <c r="O477" s="60"/>
      <c r="P477" s="26"/>
      <c r="Q477" s="26">
        <f>+L477+M477+N477+O477+P477</f>
        <v>9295.871</v>
      </c>
      <c r="R477" s="26"/>
      <c r="S477" s="60"/>
      <c r="T477" s="60"/>
      <c r="U477" s="60"/>
      <c r="V477" s="26">
        <f>+R477+S477+T477+U477</f>
        <v>0</v>
      </c>
      <c r="W477" s="26">
        <f>+Q477+V477</f>
        <v>9295.871</v>
      </c>
      <c r="X477" s="26">
        <f>IF(Q477=0,,(Q477/W477)*100)</f>
        <v>100</v>
      </c>
      <c r="Y477" s="26">
        <f>IF(V477=0,,(V477/W477)*100)</f>
        <v>0</v>
      </c>
      <c r="Z477" s="1"/>
    </row>
    <row r="478" spans="1:26" ht="23.25">
      <c r="A478" s="1"/>
      <c r="B478" s="52"/>
      <c r="C478" s="52"/>
      <c r="D478" s="52"/>
      <c r="E478" s="52"/>
      <c r="F478" s="52"/>
      <c r="G478" s="52"/>
      <c r="H478" s="52"/>
      <c r="I478" s="53"/>
      <c r="J478" s="54" t="s">
        <v>52</v>
      </c>
      <c r="K478" s="55"/>
      <c r="L478" s="60">
        <v>7076.317</v>
      </c>
      <c r="M478" s="26">
        <v>578.027</v>
      </c>
      <c r="N478" s="60">
        <v>1532.159</v>
      </c>
      <c r="O478" s="60"/>
      <c r="P478" s="26"/>
      <c r="Q478" s="26">
        <f>+L478+M478+N478+O478+P478</f>
        <v>9186.503</v>
      </c>
      <c r="R478" s="26"/>
      <c r="S478" s="60"/>
      <c r="T478" s="60"/>
      <c r="U478" s="60"/>
      <c r="V478" s="26">
        <f>+R478+S478+T478+U478</f>
        <v>0</v>
      </c>
      <c r="W478" s="26">
        <f>+Q478+V478</f>
        <v>9186.503</v>
      </c>
      <c r="X478" s="26">
        <f>IF(Q478=0,,(Q478/W478)*100)</f>
        <v>100</v>
      </c>
      <c r="Y478" s="26">
        <f>IF(V478=0,,(V478/W478)*100)</f>
        <v>0</v>
      </c>
      <c r="Z478" s="1"/>
    </row>
    <row r="479" spans="1:26" ht="23.25">
      <c r="A479" s="1"/>
      <c r="B479" s="52"/>
      <c r="C479" s="52"/>
      <c r="D479" s="52"/>
      <c r="E479" s="52"/>
      <c r="F479" s="52"/>
      <c r="G479" s="52"/>
      <c r="H479" s="52"/>
      <c r="I479" s="53"/>
      <c r="J479" s="54" t="s">
        <v>53</v>
      </c>
      <c r="K479" s="55"/>
      <c r="L479" s="60">
        <f aca="true" t="shared" si="128" ref="L479:W479">IF(L476=0,,(L478/L476)*100)</f>
        <v>97.33822955524502</v>
      </c>
      <c r="M479" s="26">
        <f t="shared" si="128"/>
        <v>109.45864057961137</v>
      </c>
      <c r="N479" s="60">
        <f t="shared" si="128"/>
        <v>112.27758411334463</v>
      </c>
      <c r="O479" s="60">
        <f t="shared" si="128"/>
        <v>0</v>
      </c>
      <c r="P479" s="26">
        <f t="shared" si="128"/>
        <v>0</v>
      </c>
      <c r="Q479" s="26">
        <f t="shared" si="128"/>
        <v>100.26177301916353</v>
      </c>
      <c r="R479" s="26">
        <f t="shared" si="128"/>
        <v>0</v>
      </c>
      <c r="S479" s="60">
        <f t="shared" si="128"/>
        <v>0</v>
      </c>
      <c r="T479" s="60">
        <f t="shared" si="128"/>
        <v>0</v>
      </c>
      <c r="U479" s="60">
        <f t="shared" si="128"/>
        <v>0</v>
      </c>
      <c r="V479" s="26">
        <f t="shared" si="128"/>
        <v>0</v>
      </c>
      <c r="W479" s="26">
        <f t="shared" si="128"/>
        <v>100.26177301916353</v>
      </c>
      <c r="X479" s="26"/>
      <c r="Y479" s="26"/>
      <c r="Z479" s="1"/>
    </row>
    <row r="480" spans="1:26" ht="23.25">
      <c r="A480" s="1"/>
      <c r="B480" s="52"/>
      <c r="C480" s="52"/>
      <c r="D480" s="52"/>
      <c r="E480" s="52"/>
      <c r="F480" s="52"/>
      <c r="G480" s="52"/>
      <c r="H480" s="52"/>
      <c r="I480" s="53"/>
      <c r="J480" s="54" t="s">
        <v>54</v>
      </c>
      <c r="K480" s="55"/>
      <c r="L480" s="60">
        <f>IF(L477=0,,(L478/L477)*100)</f>
        <v>99.03174079812985</v>
      </c>
      <c r="M480" s="26">
        <f aca="true" t="shared" si="129" ref="M480:W480">IF(M477=0,,(M478/M477)*100)</f>
        <v>98.82560318415582</v>
      </c>
      <c r="N480" s="60">
        <f t="shared" si="129"/>
        <v>97.87207811578752</v>
      </c>
      <c r="O480" s="60">
        <f t="shared" si="129"/>
        <v>0</v>
      </c>
      <c r="P480" s="26">
        <f t="shared" si="129"/>
        <v>0</v>
      </c>
      <c r="Q480" s="26">
        <f t="shared" si="129"/>
        <v>98.8234776493779</v>
      </c>
      <c r="R480" s="26">
        <f t="shared" si="129"/>
        <v>0</v>
      </c>
      <c r="S480" s="60">
        <f t="shared" si="129"/>
        <v>0</v>
      </c>
      <c r="T480" s="60">
        <f t="shared" si="129"/>
        <v>0</v>
      </c>
      <c r="U480" s="60">
        <f t="shared" si="129"/>
        <v>0</v>
      </c>
      <c r="V480" s="26">
        <f t="shared" si="129"/>
        <v>0</v>
      </c>
      <c r="W480" s="26">
        <f t="shared" si="129"/>
        <v>98.8234776493779</v>
      </c>
      <c r="X480" s="26"/>
      <c r="Y480" s="26"/>
      <c r="Z480" s="1"/>
    </row>
    <row r="481" spans="1:26" ht="23.25">
      <c r="A481" s="1"/>
      <c r="B481" s="52"/>
      <c r="C481" s="52"/>
      <c r="D481" s="52"/>
      <c r="E481" s="52"/>
      <c r="F481" s="52"/>
      <c r="G481" s="52"/>
      <c r="H481" s="52"/>
      <c r="I481" s="53"/>
      <c r="J481" s="54"/>
      <c r="K481" s="55"/>
      <c r="L481" s="60"/>
      <c r="M481" s="26"/>
      <c r="N481" s="60"/>
      <c r="O481" s="60"/>
      <c r="P481" s="26"/>
      <c r="Q481" s="26"/>
      <c r="R481" s="26"/>
      <c r="S481" s="60"/>
      <c r="T481" s="60"/>
      <c r="U481" s="60"/>
      <c r="V481" s="26"/>
      <c r="W481" s="26"/>
      <c r="X481" s="26"/>
      <c r="Y481" s="26"/>
      <c r="Z481" s="1"/>
    </row>
    <row r="482" spans="1:26" ht="23.25">
      <c r="A482" s="1"/>
      <c r="B482" s="61"/>
      <c r="C482" s="62"/>
      <c r="D482" s="62"/>
      <c r="E482" s="62"/>
      <c r="F482" s="62"/>
      <c r="G482" s="62"/>
      <c r="H482" s="62" t="s">
        <v>163</v>
      </c>
      <c r="I482" s="54"/>
      <c r="J482" s="54" t="s">
        <v>164</v>
      </c>
      <c r="K482" s="55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1"/>
    </row>
    <row r="483" spans="1:26" ht="23.25">
      <c r="A483" s="1"/>
      <c r="B483" s="52"/>
      <c r="C483" s="52"/>
      <c r="D483" s="52"/>
      <c r="E483" s="52"/>
      <c r="F483" s="52"/>
      <c r="G483" s="52"/>
      <c r="H483" s="52"/>
      <c r="I483" s="53"/>
      <c r="J483" s="54" t="s">
        <v>50</v>
      </c>
      <c r="K483" s="55"/>
      <c r="L483" s="60">
        <v>13082.96</v>
      </c>
      <c r="M483" s="26">
        <v>2125.333</v>
      </c>
      <c r="N483" s="60">
        <v>6228.168</v>
      </c>
      <c r="O483" s="60"/>
      <c r="P483" s="26"/>
      <c r="Q483" s="26">
        <f>+L483+M483+N483+O483+P483</f>
        <v>21436.461</v>
      </c>
      <c r="R483" s="26"/>
      <c r="S483" s="60">
        <v>712.95</v>
      </c>
      <c r="T483" s="60"/>
      <c r="U483" s="60"/>
      <c r="V483" s="26">
        <f>+R483+S483+T483+U483</f>
        <v>712.95</v>
      </c>
      <c r="W483" s="26">
        <f>+Q483+V483</f>
        <v>22149.411</v>
      </c>
      <c r="X483" s="26">
        <f>IF(Q483=0,,(Q483/W483)*100)</f>
        <v>96.78117851531131</v>
      </c>
      <c r="Y483" s="26">
        <f>IF(V483=0,,(V483/W483)*100)</f>
        <v>3.2188214846886902</v>
      </c>
      <c r="Z483" s="1"/>
    </row>
    <row r="484" spans="1:26" ht="23.25">
      <c r="A484" s="1"/>
      <c r="B484" s="52"/>
      <c r="C484" s="52"/>
      <c r="D484" s="52"/>
      <c r="E484" s="52"/>
      <c r="F484" s="52"/>
      <c r="G484" s="52"/>
      <c r="H484" s="52"/>
      <c r="I484" s="53"/>
      <c r="J484" s="54" t="s">
        <v>51</v>
      </c>
      <c r="K484" s="55"/>
      <c r="L484" s="60">
        <v>12797.494</v>
      </c>
      <c r="M484" s="26">
        <v>2095.8</v>
      </c>
      <c r="N484" s="60">
        <v>7235.391</v>
      </c>
      <c r="O484" s="60"/>
      <c r="P484" s="26"/>
      <c r="Q484" s="26">
        <f>+L484+M484+N484+O484+P484</f>
        <v>22128.685</v>
      </c>
      <c r="R484" s="26"/>
      <c r="S484" s="60">
        <v>712.95</v>
      </c>
      <c r="T484" s="60"/>
      <c r="U484" s="60"/>
      <c r="V484" s="26">
        <f>+R484+S484+T484+U484</f>
        <v>712.95</v>
      </c>
      <c r="W484" s="26">
        <f>+Q484+V484</f>
        <v>22841.635000000002</v>
      </c>
      <c r="X484" s="26">
        <f>IF(Q484=0,,(Q484/W484)*100)</f>
        <v>96.87872606317367</v>
      </c>
      <c r="Y484" s="26">
        <f>IF(V484=0,,(V484/W484)*100)</f>
        <v>3.121273936826326</v>
      </c>
      <c r="Z484" s="1"/>
    </row>
    <row r="485" spans="1:26" ht="23.25">
      <c r="A485" s="1"/>
      <c r="B485" s="52"/>
      <c r="C485" s="52"/>
      <c r="D485" s="52"/>
      <c r="E485" s="52"/>
      <c r="F485" s="52"/>
      <c r="G485" s="52"/>
      <c r="H485" s="52"/>
      <c r="I485" s="53"/>
      <c r="J485" s="54" t="s">
        <v>52</v>
      </c>
      <c r="K485" s="55"/>
      <c r="L485" s="60">
        <v>12665.081</v>
      </c>
      <c r="M485" s="26">
        <v>2036.791</v>
      </c>
      <c r="N485" s="60">
        <v>7131.728</v>
      </c>
      <c r="O485" s="60"/>
      <c r="P485" s="26"/>
      <c r="Q485" s="26">
        <f>+L485+M485+N485+O485+P485</f>
        <v>21833.6</v>
      </c>
      <c r="R485" s="26"/>
      <c r="S485" s="60">
        <v>693.234</v>
      </c>
      <c r="T485" s="60"/>
      <c r="U485" s="60"/>
      <c r="V485" s="26">
        <f>+R485+S485+T485+U485</f>
        <v>693.234</v>
      </c>
      <c r="W485" s="26">
        <f>+Q485+V485</f>
        <v>22526.834</v>
      </c>
      <c r="X485" s="26">
        <f>IF(Q485=0,,(Q485/W485)*100)</f>
        <v>96.92263013968142</v>
      </c>
      <c r="Y485" s="26">
        <f>IF(V485=0,,(V485/W485)*100)</f>
        <v>3.0773698603185875</v>
      </c>
      <c r="Z485" s="1"/>
    </row>
    <row r="486" spans="1:26" ht="23.25">
      <c r="A486" s="1"/>
      <c r="B486" s="52"/>
      <c r="C486" s="52"/>
      <c r="D486" s="52"/>
      <c r="E486" s="52"/>
      <c r="F486" s="52"/>
      <c r="G486" s="52"/>
      <c r="H486" s="52"/>
      <c r="I486" s="53"/>
      <c r="J486" s="54" t="s">
        <v>53</v>
      </c>
      <c r="K486" s="55"/>
      <c r="L486" s="60">
        <f aca="true" t="shared" si="130" ref="L486:W486">IF(L483=0,,(L485/L483)*100)</f>
        <v>96.80592923925472</v>
      </c>
      <c r="M486" s="26">
        <f t="shared" si="130"/>
        <v>95.83397048838934</v>
      </c>
      <c r="N486" s="60">
        <f t="shared" si="130"/>
        <v>114.50763691666634</v>
      </c>
      <c r="O486" s="60">
        <f t="shared" si="130"/>
        <v>0</v>
      </c>
      <c r="P486" s="26">
        <f t="shared" si="130"/>
        <v>0</v>
      </c>
      <c r="Q486" s="26">
        <f t="shared" si="130"/>
        <v>101.8526332308304</v>
      </c>
      <c r="R486" s="26">
        <f t="shared" si="130"/>
        <v>0</v>
      </c>
      <c r="S486" s="60">
        <f t="shared" si="130"/>
        <v>97.23458868083316</v>
      </c>
      <c r="T486" s="60">
        <f t="shared" si="130"/>
        <v>0</v>
      </c>
      <c r="U486" s="60">
        <f t="shared" si="130"/>
        <v>0</v>
      </c>
      <c r="V486" s="26">
        <f t="shared" si="130"/>
        <v>97.23458868083316</v>
      </c>
      <c r="W486" s="26">
        <f t="shared" si="130"/>
        <v>101.70398662068258</v>
      </c>
      <c r="X486" s="26"/>
      <c r="Y486" s="26"/>
      <c r="Z486" s="1"/>
    </row>
    <row r="487" spans="1:26" ht="23.25">
      <c r="A487" s="1"/>
      <c r="B487" s="61"/>
      <c r="C487" s="61"/>
      <c r="D487" s="61"/>
      <c r="E487" s="61"/>
      <c r="F487" s="61"/>
      <c r="G487" s="61"/>
      <c r="H487" s="61"/>
      <c r="I487" s="53"/>
      <c r="J487" s="54" t="s">
        <v>54</v>
      </c>
      <c r="K487" s="55"/>
      <c r="L487" s="60">
        <f>IF(L484=0,,(L485/L484)*100)</f>
        <v>98.96532086672593</v>
      </c>
      <c r="M487" s="26">
        <f aca="true" t="shared" si="131" ref="M487:W487">IF(M484=0,,(M485/M484)*100)</f>
        <v>97.1844164519515</v>
      </c>
      <c r="N487" s="60">
        <f t="shared" si="131"/>
        <v>98.56727853408339</v>
      </c>
      <c r="O487" s="60">
        <f t="shared" si="131"/>
        <v>0</v>
      </c>
      <c r="P487" s="26">
        <f t="shared" si="131"/>
        <v>0</v>
      </c>
      <c r="Q487" s="26">
        <f t="shared" si="131"/>
        <v>98.66650458443418</v>
      </c>
      <c r="R487" s="26">
        <f t="shared" si="131"/>
        <v>0</v>
      </c>
      <c r="S487" s="60">
        <f t="shared" si="131"/>
        <v>97.23458868083316</v>
      </c>
      <c r="T487" s="60">
        <f t="shared" si="131"/>
        <v>0</v>
      </c>
      <c r="U487" s="60">
        <f t="shared" si="131"/>
        <v>0</v>
      </c>
      <c r="V487" s="26">
        <f t="shared" si="131"/>
        <v>97.23458868083316</v>
      </c>
      <c r="W487" s="26">
        <f t="shared" si="131"/>
        <v>98.6218105665378</v>
      </c>
      <c r="X487" s="26"/>
      <c r="Y487" s="26"/>
      <c r="Z487" s="1"/>
    </row>
    <row r="488" spans="1:26" ht="23.25">
      <c r="A488" s="1"/>
      <c r="B488" s="61"/>
      <c r="C488" s="62"/>
      <c r="D488" s="62"/>
      <c r="E488" s="62"/>
      <c r="F488" s="62"/>
      <c r="G488" s="62"/>
      <c r="H488" s="62"/>
      <c r="I488" s="54"/>
      <c r="J488" s="54"/>
      <c r="K488" s="55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1"/>
    </row>
    <row r="489" spans="1:26" ht="23.25">
      <c r="A489" s="1"/>
      <c r="B489" s="61"/>
      <c r="C489" s="61"/>
      <c r="D489" s="61"/>
      <c r="E489" s="61"/>
      <c r="F489" s="61"/>
      <c r="G489" s="61"/>
      <c r="H489" s="61" t="s">
        <v>165</v>
      </c>
      <c r="I489" s="53"/>
      <c r="J489" s="54" t="s">
        <v>166</v>
      </c>
      <c r="K489" s="55"/>
      <c r="L489" s="60"/>
      <c r="M489" s="26"/>
      <c r="N489" s="60"/>
      <c r="O489" s="60"/>
      <c r="P489" s="26"/>
      <c r="Q489" s="26"/>
      <c r="R489" s="26"/>
      <c r="S489" s="60"/>
      <c r="T489" s="60"/>
      <c r="U489" s="60"/>
      <c r="V489" s="26"/>
      <c r="W489" s="26"/>
      <c r="X489" s="26"/>
      <c r="Y489" s="26"/>
      <c r="Z489" s="1"/>
    </row>
    <row r="490" spans="1:26" ht="23.25">
      <c r="A490" s="1"/>
      <c r="B490" s="61"/>
      <c r="C490" s="61"/>
      <c r="D490" s="61"/>
      <c r="E490" s="61"/>
      <c r="F490" s="61"/>
      <c r="G490" s="61"/>
      <c r="H490" s="61"/>
      <c r="I490" s="53"/>
      <c r="J490" s="54" t="s">
        <v>50</v>
      </c>
      <c r="K490" s="55"/>
      <c r="L490" s="60">
        <v>12584.155</v>
      </c>
      <c r="M490" s="26">
        <v>3242.254</v>
      </c>
      <c r="N490" s="60">
        <v>6050.008</v>
      </c>
      <c r="O490" s="60"/>
      <c r="P490" s="26"/>
      <c r="Q490" s="26">
        <f>+L490+M490+N490+O490+P490</f>
        <v>21876.417</v>
      </c>
      <c r="R490" s="26"/>
      <c r="S490" s="60"/>
      <c r="T490" s="60"/>
      <c r="U490" s="60"/>
      <c r="V490" s="26">
        <f>+R490+S490+T490+U490</f>
        <v>0</v>
      </c>
      <c r="W490" s="26">
        <f>+Q490+V490</f>
        <v>21876.417</v>
      </c>
      <c r="X490" s="26">
        <f>IF(Q490=0,,(Q490/W490)*100)</f>
        <v>100</v>
      </c>
      <c r="Y490" s="26">
        <f>IF(V490=0,,(V490/W490)*100)</f>
        <v>0</v>
      </c>
      <c r="Z490" s="1"/>
    </row>
    <row r="491" spans="1:26" ht="23.25">
      <c r="A491" s="1"/>
      <c r="B491" s="61"/>
      <c r="C491" s="61"/>
      <c r="D491" s="61"/>
      <c r="E491" s="61"/>
      <c r="F491" s="61"/>
      <c r="G491" s="61"/>
      <c r="H491" s="61"/>
      <c r="I491" s="53"/>
      <c r="J491" s="54" t="s">
        <v>51</v>
      </c>
      <c r="K491" s="55"/>
      <c r="L491" s="60">
        <v>12369.541</v>
      </c>
      <c r="M491" s="26">
        <v>2695.311</v>
      </c>
      <c r="N491" s="60">
        <v>6049.532</v>
      </c>
      <c r="O491" s="60"/>
      <c r="P491" s="26"/>
      <c r="Q491" s="26">
        <f>+L491+M491+N491+O491+P491</f>
        <v>21114.384</v>
      </c>
      <c r="R491" s="26"/>
      <c r="S491" s="60"/>
      <c r="T491" s="60"/>
      <c r="U491" s="60"/>
      <c r="V491" s="26">
        <f>+R491+S491+T491+U491</f>
        <v>0</v>
      </c>
      <c r="W491" s="26">
        <f>+Q491+V491</f>
        <v>21114.384</v>
      </c>
      <c r="X491" s="26">
        <f>IF(Q491=0,,(Q491/W491)*100)</f>
        <v>100</v>
      </c>
      <c r="Y491" s="26">
        <f>IF(V491=0,,(V491/W491)*100)</f>
        <v>0</v>
      </c>
      <c r="Z491" s="1"/>
    </row>
    <row r="492" spans="1:26" ht="23.25">
      <c r="A492" s="1"/>
      <c r="B492" s="61"/>
      <c r="C492" s="61"/>
      <c r="D492" s="61"/>
      <c r="E492" s="61"/>
      <c r="F492" s="61"/>
      <c r="G492" s="61"/>
      <c r="H492" s="61"/>
      <c r="I492" s="53"/>
      <c r="J492" s="54" t="s">
        <v>52</v>
      </c>
      <c r="K492" s="55"/>
      <c r="L492" s="60">
        <v>12230.536</v>
      </c>
      <c r="M492" s="26">
        <v>2695.275</v>
      </c>
      <c r="N492" s="60">
        <v>6013.452</v>
      </c>
      <c r="O492" s="60"/>
      <c r="P492" s="26"/>
      <c r="Q492" s="26">
        <f>+L492+M492+N492+O492+P492</f>
        <v>20939.263</v>
      </c>
      <c r="R492" s="26"/>
      <c r="S492" s="60"/>
      <c r="T492" s="60"/>
      <c r="U492" s="60"/>
      <c r="V492" s="26">
        <f>+R492+S492+T492+U492</f>
        <v>0</v>
      </c>
      <c r="W492" s="26">
        <f>+Q492+V492</f>
        <v>20939.263</v>
      </c>
      <c r="X492" s="26">
        <f>IF(Q492=0,,(Q492/W492)*100)</f>
        <v>100</v>
      </c>
      <c r="Y492" s="26">
        <f>IF(V492=0,,(V492/W492)*100)</f>
        <v>0</v>
      </c>
      <c r="Z492" s="1"/>
    </row>
    <row r="493" spans="1:26" ht="23.25">
      <c r="A493" s="1"/>
      <c r="B493" s="61"/>
      <c r="C493" s="61"/>
      <c r="D493" s="61"/>
      <c r="E493" s="61"/>
      <c r="F493" s="61"/>
      <c r="G493" s="61"/>
      <c r="H493" s="61"/>
      <c r="I493" s="53"/>
      <c r="J493" s="54" t="s">
        <v>53</v>
      </c>
      <c r="K493" s="55"/>
      <c r="L493" s="60">
        <f aca="true" t="shared" si="132" ref="L493:W493">IF(L490=0,,(L492/L490)*100)</f>
        <v>97.1899662710766</v>
      </c>
      <c r="M493" s="26">
        <f t="shared" si="132"/>
        <v>83.12966843436696</v>
      </c>
      <c r="N493" s="60">
        <f t="shared" si="132"/>
        <v>99.39576939402394</v>
      </c>
      <c r="O493" s="60">
        <f t="shared" si="132"/>
        <v>0</v>
      </c>
      <c r="P493" s="26">
        <f t="shared" si="132"/>
        <v>0</v>
      </c>
      <c r="Q493" s="26">
        <f t="shared" si="132"/>
        <v>95.71614492446363</v>
      </c>
      <c r="R493" s="26">
        <f t="shared" si="132"/>
        <v>0</v>
      </c>
      <c r="S493" s="60">
        <f t="shared" si="132"/>
        <v>0</v>
      </c>
      <c r="T493" s="60">
        <f t="shared" si="132"/>
        <v>0</v>
      </c>
      <c r="U493" s="60">
        <f t="shared" si="132"/>
        <v>0</v>
      </c>
      <c r="V493" s="26">
        <f t="shared" si="132"/>
        <v>0</v>
      </c>
      <c r="W493" s="26">
        <f t="shared" si="132"/>
        <v>95.71614492446363</v>
      </c>
      <c r="X493" s="26"/>
      <c r="Y493" s="26"/>
      <c r="Z493" s="1"/>
    </row>
    <row r="494" spans="1:26" ht="23.25">
      <c r="A494" s="1"/>
      <c r="B494" s="61"/>
      <c r="C494" s="61"/>
      <c r="D494" s="61"/>
      <c r="E494" s="61"/>
      <c r="F494" s="61"/>
      <c r="G494" s="61"/>
      <c r="H494" s="61"/>
      <c r="I494" s="53"/>
      <c r="J494" s="54" t="s">
        <v>54</v>
      </c>
      <c r="K494" s="55"/>
      <c r="L494" s="60">
        <f>IF(L491=0,,(L492/L491)*100)</f>
        <v>98.87623154327231</v>
      </c>
      <c r="M494" s="26">
        <f aca="true" t="shared" si="133" ref="M494:W494">IF(M491=0,,(M492/M491)*100)</f>
        <v>99.99866434708277</v>
      </c>
      <c r="N494" s="60">
        <f t="shared" si="133"/>
        <v>99.40359022813666</v>
      </c>
      <c r="O494" s="60">
        <f t="shared" si="133"/>
        <v>0</v>
      </c>
      <c r="P494" s="26">
        <f t="shared" si="133"/>
        <v>0</v>
      </c>
      <c r="Q494" s="26">
        <f t="shared" si="133"/>
        <v>99.17060805562691</v>
      </c>
      <c r="R494" s="26">
        <f t="shared" si="133"/>
        <v>0</v>
      </c>
      <c r="S494" s="60">
        <f t="shared" si="133"/>
        <v>0</v>
      </c>
      <c r="T494" s="60">
        <f t="shared" si="133"/>
        <v>0</v>
      </c>
      <c r="U494" s="60">
        <f t="shared" si="133"/>
        <v>0</v>
      </c>
      <c r="V494" s="26">
        <f t="shared" si="133"/>
        <v>0</v>
      </c>
      <c r="W494" s="26">
        <f t="shared" si="133"/>
        <v>99.17060805562691</v>
      </c>
      <c r="X494" s="26"/>
      <c r="Y494" s="26"/>
      <c r="Z494" s="1"/>
    </row>
    <row r="495" spans="1:26" ht="23.25">
      <c r="A495" s="1"/>
      <c r="B495" s="70"/>
      <c r="C495" s="70"/>
      <c r="D495" s="70"/>
      <c r="E495" s="70"/>
      <c r="F495" s="70"/>
      <c r="G495" s="70"/>
      <c r="H495" s="70"/>
      <c r="I495" s="64"/>
      <c r="J495" s="65"/>
      <c r="K495" s="66"/>
      <c r="L495" s="67"/>
      <c r="M495" s="68"/>
      <c r="N495" s="67"/>
      <c r="O495" s="67"/>
      <c r="P495" s="68"/>
      <c r="Q495" s="68"/>
      <c r="R495" s="68"/>
      <c r="S495" s="67"/>
      <c r="T495" s="67"/>
      <c r="U495" s="67"/>
      <c r="V495" s="68"/>
      <c r="W495" s="68"/>
      <c r="X495" s="68"/>
      <c r="Y495" s="68"/>
      <c r="Z495" s="1"/>
    </row>
    <row r="496" spans="1:26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5"/>
      <c r="W497" s="5"/>
      <c r="X497" s="5"/>
      <c r="Y497" s="5" t="s">
        <v>411</v>
      </c>
      <c r="Z497" s="1"/>
    </row>
    <row r="498" spans="1:26" ht="23.25">
      <c r="A498" s="1"/>
      <c r="B498" s="9" t="s">
        <v>3</v>
      </c>
      <c r="C498" s="10"/>
      <c r="D498" s="10"/>
      <c r="E498" s="10"/>
      <c r="F498" s="10"/>
      <c r="G498" s="10"/>
      <c r="H498" s="11"/>
      <c r="I498" s="12"/>
      <c r="J498" s="13"/>
      <c r="K498" s="14"/>
      <c r="L498" s="15" t="s">
        <v>4</v>
      </c>
      <c r="M498" s="15"/>
      <c r="N498" s="15"/>
      <c r="O498" s="15"/>
      <c r="P498" s="15"/>
      <c r="Q498" s="15"/>
      <c r="R498" s="16" t="s">
        <v>5</v>
      </c>
      <c r="S498" s="15"/>
      <c r="T498" s="15"/>
      <c r="U498" s="15"/>
      <c r="V498" s="17"/>
      <c r="W498" s="15" t="s">
        <v>6</v>
      </c>
      <c r="X498" s="15"/>
      <c r="Y498" s="18"/>
      <c r="Z498" s="1"/>
    </row>
    <row r="499" spans="1:26" ht="23.25">
      <c r="A499" s="1"/>
      <c r="B499" s="19" t="s">
        <v>7</v>
      </c>
      <c r="C499" s="20"/>
      <c r="D499" s="20"/>
      <c r="E499" s="20"/>
      <c r="F499" s="20"/>
      <c r="G499" s="20"/>
      <c r="H499" s="21"/>
      <c r="I499" s="22"/>
      <c r="J499" s="23"/>
      <c r="K499" s="24"/>
      <c r="L499" s="25"/>
      <c r="M499" s="26"/>
      <c r="N499" s="27"/>
      <c r="O499" s="28" t="s">
        <v>8</v>
      </c>
      <c r="P499" s="29"/>
      <c r="Q499" s="30"/>
      <c r="R499" s="31" t="s">
        <v>8</v>
      </c>
      <c r="S499" s="32" t="s">
        <v>9</v>
      </c>
      <c r="T499" s="25"/>
      <c r="U499" s="33" t="s">
        <v>10</v>
      </c>
      <c r="V499" s="30"/>
      <c r="W499" s="30"/>
      <c r="X499" s="34" t="s">
        <v>11</v>
      </c>
      <c r="Y499" s="35"/>
      <c r="Z499" s="1"/>
    </row>
    <row r="500" spans="1:26" ht="23.25">
      <c r="A500" s="1"/>
      <c r="B500" s="36"/>
      <c r="C500" s="37"/>
      <c r="D500" s="37"/>
      <c r="E500" s="37"/>
      <c r="F500" s="38"/>
      <c r="G500" s="37"/>
      <c r="H500" s="36"/>
      <c r="I500" s="22"/>
      <c r="J500" s="2" t="s">
        <v>12</v>
      </c>
      <c r="K500" s="24"/>
      <c r="L500" s="39" t="s">
        <v>13</v>
      </c>
      <c r="M500" s="40" t="s">
        <v>14</v>
      </c>
      <c r="N500" s="32" t="s">
        <v>13</v>
      </c>
      <c r="O500" s="39" t="s">
        <v>15</v>
      </c>
      <c r="P500" s="29" t="s">
        <v>16</v>
      </c>
      <c r="Q500" s="26"/>
      <c r="R500" s="41" t="s">
        <v>15</v>
      </c>
      <c r="S500" s="40" t="s">
        <v>17</v>
      </c>
      <c r="T500" s="39" t="s">
        <v>18</v>
      </c>
      <c r="U500" s="33" t="s">
        <v>19</v>
      </c>
      <c r="V500" s="30"/>
      <c r="W500" s="30"/>
      <c r="X500" s="30"/>
      <c r="Y500" s="40"/>
      <c r="Z500" s="1"/>
    </row>
    <row r="501" spans="1:26" ht="23.25">
      <c r="A501" s="1"/>
      <c r="B501" s="36" t="s">
        <v>20</v>
      </c>
      <c r="C501" s="36" t="s">
        <v>21</v>
      </c>
      <c r="D501" s="36" t="s">
        <v>22</v>
      </c>
      <c r="E501" s="36" t="s">
        <v>23</v>
      </c>
      <c r="F501" s="36" t="s">
        <v>24</v>
      </c>
      <c r="G501" s="36" t="s">
        <v>25</v>
      </c>
      <c r="H501" s="36" t="s">
        <v>26</v>
      </c>
      <c r="I501" s="22"/>
      <c r="J501" s="42"/>
      <c r="K501" s="24"/>
      <c r="L501" s="39" t="s">
        <v>27</v>
      </c>
      <c r="M501" s="40" t="s">
        <v>28</v>
      </c>
      <c r="N501" s="32" t="s">
        <v>29</v>
      </c>
      <c r="O501" s="39" t="s">
        <v>30</v>
      </c>
      <c r="P501" s="29" t="s">
        <v>31</v>
      </c>
      <c r="Q501" s="40" t="s">
        <v>32</v>
      </c>
      <c r="R501" s="41" t="s">
        <v>30</v>
      </c>
      <c r="S501" s="40" t="s">
        <v>33</v>
      </c>
      <c r="T501" s="39" t="s">
        <v>34</v>
      </c>
      <c r="U501" s="33" t="s">
        <v>35</v>
      </c>
      <c r="V501" s="29" t="s">
        <v>32</v>
      </c>
      <c r="W501" s="29" t="s">
        <v>36</v>
      </c>
      <c r="X501" s="29" t="s">
        <v>37</v>
      </c>
      <c r="Y501" s="40" t="s">
        <v>38</v>
      </c>
      <c r="Z501" s="1"/>
    </row>
    <row r="502" spans="1:26" ht="23.25">
      <c r="A502" s="1"/>
      <c r="B502" s="43"/>
      <c r="C502" s="43"/>
      <c r="D502" s="43"/>
      <c r="E502" s="43"/>
      <c r="F502" s="43"/>
      <c r="G502" s="43"/>
      <c r="H502" s="43"/>
      <c r="I502" s="44"/>
      <c r="J502" s="45"/>
      <c r="K502" s="46"/>
      <c r="L502" s="47"/>
      <c r="M502" s="48"/>
      <c r="N502" s="49"/>
      <c r="O502" s="47"/>
      <c r="P502" s="50"/>
      <c r="Q502" s="50"/>
      <c r="R502" s="48"/>
      <c r="S502" s="48"/>
      <c r="T502" s="47"/>
      <c r="U502" s="51"/>
      <c r="V502" s="50"/>
      <c r="W502" s="50"/>
      <c r="X502" s="50"/>
      <c r="Y502" s="48"/>
      <c r="Z502" s="1"/>
    </row>
    <row r="503" spans="1:26" ht="23.25">
      <c r="A503" s="1"/>
      <c r="B503" s="52" t="s">
        <v>48</v>
      </c>
      <c r="C503" s="52"/>
      <c r="D503" s="52"/>
      <c r="E503" s="52" t="s">
        <v>55</v>
      </c>
      <c r="F503" s="52" t="s">
        <v>101</v>
      </c>
      <c r="G503" s="52" t="s">
        <v>60</v>
      </c>
      <c r="H503" s="52" t="s">
        <v>167</v>
      </c>
      <c r="I503" s="53"/>
      <c r="J503" s="54" t="s">
        <v>168</v>
      </c>
      <c r="K503" s="55"/>
      <c r="L503" s="25"/>
      <c r="M503" s="26"/>
      <c r="N503" s="27"/>
      <c r="O503" s="56"/>
      <c r="P503" s="30"/>
      <c r="Q503" s="30"/>
      <c r="R503" s="26"/>
      <c r="S503" s="27"/>
      <c r="T503" s="25"/>
      <c r="U503" s="57"/>
      <c r="V503" s="30"/>
      <c r="W503" s="30"/>
      <c r="X503" s="30"/>
      <c r="Y503" s="26"/>
      <c r="Z503" s="1"/>
    </row>
    <row r="504" spans="1:26" ht="23.25">
      <c r="A504" s="1"/>
      <c r="B504" s="52"/>
      <c r="C504" s="52"/>
      <c r="D504" s="52"/>
      <c r="E504" s="52"/>
      <c r="F504" s="52"/>
      <c r="G504" s="52"/>
      <c r="H504" s="52"/>
      <c r="I504" s="53"/>
      <c r="J504" s="58" t="s">
        <v>50</v>
      </c>
      <c r="K504" s="59"/>
      <c r="L504" s="60">
        <v>7148.765</v>
      </c>
      <c r="M504" s="60">
        <v>981.696</v>
      </c>
      <c r="N504" s="60">
        <v>2252.933</v>
      </c>
      <c r="O504" s="60"/>
      <c r="P504" s="60"/>
      <c r="Q504" s="60">
        <f>+L504+M504+N504+O504+P504</f>
        <v>10383.394</v>
      </c>
      <c r="R504" s="60"/>
      <c r="S504" s="60"/>
      <c r="T504" s="60"/>
      <c r="U504" s="69"/>
      <c r="V504" s="26">
        <f>+R504+S504+T504+U504</f>
        <v>0</v>
      </c>
      <c r="W504" s="26">
        <f>+Q504+V504</f>
        <v>10383.394</v>
      </c>
      <c r="X504" s="26">
        <f>IF(Q504=0,,(Q504/W504)*100)</f>
        <v>100</v>
      </c>
      <c r="Y504" s="26">
        <f>IF(V504=0,,(V504/W504)*100)</f>
        <v>0</v>
      </c>
      <c r="Z504" s="1"/>
    </row>
    <row r="505" spans="1:26" ht="23.25">
      <c r="A505" s="1"/>
      <c r="B505" s="52"/>
      <c r="C505" s="52"/>
      <c r="D505" s="52"/>
      <c r="E505" s="52"/>
      <c r="F505" s="52"/>
      <c r="G505" s="52"/>
      <c r="H505" s="52"/>
      <c r="I505" s="53"/>
      <c r="J505" s="58" t="s">
        <v>51</v>
      </c>
      <c r="K505" s="59"/>
      <c r="L505" s="60">
        <v>6852.491</v>
      </c>
      <c r="M505" s="60">
        <v>1143.386</v>
      </c>
      <c r="N505" s="60">
        <v>2839.54</v>
      </c>
      <c r="O505" s="60"/>
      <c r="P505" s="60"/>
      <c r="Q505" s="60">
        <f>+L505+M505+N505+O505+P505</f>
        <v>10835.417000000001</v>
      </c>
      <c r="R505" s="60"/>
      <c r="S505" s="60"/>
      <c r="T505" s="60"/>
      <c r="U505" s="60"/>
      <c r="V505" s="26">
        <f>+R505+S505+T505+U505</f>
        <v>0</v>
      </c>
      <c r="W505" s="26">
        <f>+Q505+V505</f>
        <v>10835.417000000001</v>
      </c>
      <c r="X505" s="26">
        <f>IF(Q505=0,,(Q505/W505)*100)</f>
        <v>100</v>
      </c>
      <c r="Y505" s="26">
        <f>IF(V505=0,,(V505/W505)*100)</f>
        <v>0</v>
      </c>
      <c r="Z505" s="1"/>
    </row>
    <row r="506" spans="1:26" ht="23.25">
      <c r="A506" s="1"/>
      <c r="B506" s="52"/>
      <c r="C506" s="52"/>
      <c r="D506" s="52"/>
      <c r="E506" s="52"/>
      <c r="F506" s="52"/>
      <c r="G506" s="52"/>
      <c r="H506" s="52"/>
      <c r="I506" s="53"/>
      <c r="J506" s="54" t="s">
        <v>52</v>
      </c>
      <c r="K506" s="55"/>
      <c r="L506" s="60">
        <v>6774.859</v>
      </c>
      <c r="M506" s="60">
        <v>1139.405</v>
      </c>
      <c r="N506" s="60">
        <v>2832.881</v>
      </c>
      <c r="O506" s="60"/>
      <c r="P506" s="60"/>
      <c r="Q506" s="26">
        <f>+L506+M506+N506+O506+P506</f>
        <v>10747.145</v>
      </c>
      <c r="R506" s="60"/>
      <c r="S506" s="60"/>
      <c r="T506" s="60"/>
      <c r="U506" s="60"/>
      <c r="V506" s="26">
        <f>+R506+S506+T506+U506</f>
        <v>0</v>
      </c>
      <c r="W506" s="26">
        <f>+Q506+V506</f>
        <v>10747.145</v>
      </c>
      <c r="X506" s="26">
        <f>IF(Q506=0,,(Q506/W506)*100)</f>
        <v>100</v>
      </c>
      <c r="Y506" s="26">
        <f>IF(V506=0,,(V506/W506)*100)</f>
        <v>0</v>
      </c>
      <c r="Z506" s="1"/>
    </row>
    <row r="507" spans="1:26" ht="23.25">
      <c r="A507" s="1"/>
      <c r="B507" s="52"/>
      <c r="C507" s="52"/>
      <c r="D507" s="52"/>
      <c r="E507" s="52"/>
      <c r="F507" s="52"/>
      <c r="G507" s="52"/>
      <c r="H507" s="52"/>
      <c r="I507" s="53"/>
      <c r="J507" s="54" t="s">
        <v>53</v>
      </c>
      <c r="K507" s="55"/>
      <c r="L507" s="60">
        <f aca="true" t="shared" si="134" ref="L507:W507">IF(L504=0,,(L506/L504)*100)</f>
        <v>94.76964202907774</v>
      </c>
      <c r="M507" s="26">
        <f t="shared" si="134"/>
        <v>116.06495289784209</v>
      </c>
      <c r="N507" s="60">
        <f t="shared" si="134"/>
        <v>125.74191065602038</v>
      </c>
      <c r="O507" s="60">
        <f t="shared" si="134"/>
        <v>0</v>
      </c>
      <c r="P507" s="26">
        <f t="shared" si="134"/>
        <v>0</v>
      </c>
      <c r="Q507" s="26">
        <f t="shared" si="134"/>
        <v>103.50319943556028</v>
      </c>
      <c r="R507" s="26">
        <f t="shared" si="134"/>
        <v>0</v>
      </c>
      <c r="S507" s="60">
        <f t="shared" si="134"/>
        <v>0</v>
      </c>
      <c r="T507" s="60">
        <f t="shared" si="134"/>
        <v>0</v>
      </c>
      <c r="U507" s="60">
        <f t="shared" si="134"/>
        <v>0</v>
      </c>
      <c r="V507" s="26">
        <f t="shared" si="134"/>
        <v>0</v>
      </c>
      <c r="W507" s="26">
        <f t="shared" si="134"/>
        <v>103.50319943556028</v>
      </c>
      <c r="X507" s="26"/>
      <c r="Y507" s="26"/>
      <c r="Z507" s="1"/>
    </row>
    <row r="508" spans="1:26" ht="23.25">
      <c r="A508" s="1"/>
      <c r="B508" s="52"/>
      <c r="C508" s="52"/>
      <c r="D508" s="52"/>
      <c r="E508" s="52"/>
      <c r="F508" s="52"/>
      <c r="G508" s="52"/>
      <c r="H508" s="52"/>
      <c r="I508" s="53"/>
      <c r="J508" s="54" t="s">
        <v>54</v>
      </c>
      <c r="K508" s="55"/>
      <c r="L508" s="60">
        <f>IF(L505=0,,(L506/L505)*100)</f>
        <v>98.86709811074542</v>
      </c>
      <c r="M508" s="26">
        <f aca="true" t="shared" si="135" ref="M508:W508">IF(M505=0,,(M506/M505)*100)</f>
        <v>99.65182361862048</v>
      </c>
      <c r="N508" s="60">
        <f t="shared" si="135"/>
        <v>99.76549018502998</v>
      </c>
      <c r="O508" s="60">
        <f t="shared" si="135"/>
        <v>0</v>
      </c>
      <c r="P508" s="26">
        <f t="shared" si="135"/>
        <v>0</v>
      </c>
      <c r="Q508" s="26">
        <f t="shared" si="135"/>
        <v>99.18533822925319</v>
      </c>
      <c r="R508" s="26">
        <f t="shared" si="135"/>
        <v>0</v>
      </c>
      <c r="S508" s="60">
        <f t="shared" si="135"/>
        <v>0</v>
      </c>
      <c r="T508" s="60">
        <f t="shared" si="135"/>
        <v>0</v>
      </c>
      <c r="U508" s="60">
        <f t="shared" si="135"/>
        <v>0</v>
      </c>
      <c r="V508" s="26">
        <f t="shared" si="135"/>
        <v>0</v>
      </c>
      <c r="W508" s="26">
        <f t="shared" si="135"/>
        <v>99.18533822925319</v>
      </c>
      <c r="X508" s="26"/>
      <c r="Y508" s="26"/>
      <c r="Z508" s="1"/>
    </row>
    <row r="509" spans="1:26" ht="23.25">
      <c r="A509" s="1"/>
      <c r="B509" s="52"/>
      <c r="C509" s="52"/>
      <c r="D509" s="52"/>
      <c r="E509" s="52"/>
      <c r="F509" s="52"/>
      <c r="G509" s="52"/>
      <c r="H509" s="52"/>
      <c r="I509" s="53"/>
      <c r="J509" s="54"/>
      <c r="K509" s="55"/>
      <c r="L509" s="60"/>
      <c r="M509" s="26"/>
      <c r="N509" s="60"/>
      <c r="O509" s="60"/>
      <c r="P509" s="26"/>
      <c r="Q509" s="26"/>
      <c r="R509" s="26"/>
      <c r="S509" s="60"/>
      <c r="T509" s="60"/>
      <c r="U509" s="60"/>
      <c r="V509" s="26"/>
      <c r="W509" s="26"/>
      <c r="X509" s="26"/>
      <c r="Y509" s="26"/>
      <c r="Z509" s="1"/>
    </row>
    <row r="510" spans="1:26" ht="23.25">
      <c r="A510" s="1"/>
      <c r="B510" s="52"/>
      <c r="C510" s="52"/>
      <c r="D510" s="52"/>
      <c r="E510" s="52"/>
      <c r="F510" s="52"/>
      <c r="G510" s="52"/>
      <c r="H510" s="52" t="s">
        <v>169</v>
      </c>
      <c r="I510" s="53"/>
      <c r="J510" s="54" t="s">
        <v>170</v>
      </c>
      <c r="K510" s="55"/>
      <c r="L510" s="60"/>
      <c r="M510" s="26"/>
      <c r="N510" s="60"/>
      <c r="O510" s="60"/>
      <c r="P510" s="26"/>
      <c r="Q510" s="26"/>
      <c r="R510" s="26"/>
      <c r="S510" s="60"/>
      <c r="T510" s="60"/>
      <c r="U510" s="60"/>
      <c r="V510" s="26"/>
      <c r="W510" s="26"/>
      <c r="X510" s="26"/>
      <c r="Y510" s="26"/>
      <c r="Z510" s="1"/>
    </row>
    <row r="511" spans="1:26" ht="23.25">
      <c r="A511" s="1"/>
      <c r="B511" s="52"/>
      <c r="C511" s="52"/>
      <c r="D511" s="52"/>
      <c r="E511" s="52"/>
      <c r="F511" s="52"/>
      <c r="G511" s="52"/>
      <c r="H511" s="52"/>
      <c r="I511" s="53"/>
      <c r="J511" s="54" t="s">
        <v>50</v>
      </c>
      <c r="K511" s="55"/>
      <c r="L511" s="60">
        <v>12756.069</v>
      </c>
      <c r="M511" s="26">
        <v>2714.051</v>
      </c>
      <c r="N511" s="60">
        <v>5979.339</v>
      </c>
      <c r="O511" s="60"/>
      <c r="P511" s="26"/>
      <c r="Q511" s="26">
        <f>+L511+M511+N511+O511+P511</f>
        <v>21449.459</v>
      </c>
      <c r="R511" s="26"/>
      <c r="S511" s="60">
        <v>556.78</v>
      </c>
      <c r="T511" s="60"/>
      <c r="U511" s="60"/>
      <c r="V511" s="26">
        <f>+R511+S511+T511+U511</f>
        <v>556.78</v>
      </c>
      <c r="W511" s="26">
        <f>+Q511+V511</f>
        <v>22006.238999999998</v>
      </c>
      <c r="X511" s="26">
        <f>IF(Q511=0,,(Q511/W511)*100)</f>
        <v>97.46989933173043</v>
      </c>
      <c r="Y511" s="26">
        <f>IF(V511=0,,(V511/W511)*100)</f>
        <v>2.5301006682695757</v>
      </c>
      <c r="Z511" s="1"/>
    </row>
    <row r="512" spans="1:26" ht="23.25">
      <c r="A512" s="1"/>
      <c r="B512" s="52"/>
      <c r="C512" s="52"/>
      <c r="D512" s="52"/>
      <c r="E512" s="52"/>
      <c r="F512" s="52"/>
      <c r="G512" s="52"/>
      <c r="H512" s="52"/>
      <c r="I512" s="53"/>
      <c r="J512" s="54" t="s">
        <v>51</v>
      </c>
      <c r="K512" s="55"/>
      <c r="L512" s="60">
        <v>12340.838</v>
      </c>
      <c r="M512" s="26">
        <v>2873.732</v>
      </c>
      <c r="N512" s="60">
        <v>7299.794</v>
      </c>
      <c r="O512" s="60"/>
      <c r="P512" s="26">
        <v>41.742</v>
      </c>
      <c r="Q512" s="26">
        <f>+L512+M512+N512+O512+P512</f>
        <v>22556.106</v>
      </c>
      <c r="R512" s="26"/>
      <c r="S512" s="60">
        <v>556.78</v>
      </c>
      <c r="T512" s="60"/>
      <c r="U512" s="60"/>
      <c r="V512" s="26">
        <f>+R512+S512+T512+U512</f>
        <v>556.78</v>
      </c>
      <c r="W512" s="26">
        <f>+Q512+V512</f>
        <v>23112.886</v>
      </c>
      <c r="X512" s="26">
        <f>IF(Q512=0,,(Q512/W512)*100)</f>
        <v>97.59104077266682</v>
      </c>
      <c r="Y512" s="26">
        <f>IF(V512=0,,(V512/W512)*100)</f>
        <v>2.4089592273331855</v>
      </c>
      <c r="Z512" s="1"/>
    </row>
    <row r="513" spans="1:26" ht="23.25">
      <c r="A513" s="1"/>
      <c r="B513" s="52"/>
      <c r="C513" s="52"/>
      <c r="D513" s="52"/>
      <c r="E513" s="52"/>
      <c r="F513" s="52"/>
      <c r="G513" s="52"/>
      <c r="H513" s="52"/>
      <c r="I513" s="53"/>
      <c r="J513" s="54" t="s">
        <v>52</v>
      </c>
      <c r="K513" s="55"/>
      <c r="L513" s="60">
        <v>12229.332</v>
      </c>
      <c r="M513" s="26">
        <v>2855.132</v>
      </c>
      <c r="N513" s="60">
        <v>7239.482</v>
      </c>
      <c r="O513" s="60"/>
      <c r="P513" s="26">
        <v>41.742</v>
      </c>
      <c r="Q513" s="26">
        <f>+L513+M513+N513+O513+P513</f>
        <v>22365.688</v>
      </c>
      <c r="R513" s="26"/>
      <c r="S513" s="60">
        <v>492.805</v>
      </c>
      <c r="T513" s="60"/>
      <c r="U513" s="60"/>
      <c r="V513" s="26">
        <f>+R513+S513+T513+U513</f>
        <v>492.805</v>
      </c>
      <c r="W513" s="26">
        <f>+Q513+V513</f>
        <v>22858.493</v>
      </c>
      <c r="X513" s="26">
        <f>IF(Q513=0,,(Q513/W513)*100)</f>
        <v>97.84410547099496</v>
      </c>
      <c r="Y513" s="26">
        <f>IF(V513=0,,(V513/W513)*100)</f>
        <v>2.15589452900504</v>
      </c>
      <c r="Z513" s="1"/>
    </row>
    <row r="514" spans="1:26" ht="23.25">
      <c r="A514" s="1"/>
      <c r="B514" s="52"/>
      <c r="C514" s="52"/>
      <c r="D514" s="52"/>
      <c r="E514" s="52"/>
      <c r="F514" s="52"/>
      <c r="G514" s="52"/>
      <c r="H514" s="52"/>
      <c r="I514" s="53"/>
      <c r="J514" s="54" t="s">
        <v>53</v>
      </c>
      <c r="K514" s="55"/>
      <c r="L514" s="60">
        <f aca="true" t="shared" si="136" ref="L514:W514">IF(L511=0,,(L513/L511)*100)</f>
        <v>95.8706949609633</v>
      </c>
      <c r="M514" s="26">
        <f t="shared" si="136"/>
        <v>105.19817055759087</v>
      </c>
      <c r="N514" s="60">
        <f t="shared" si="136"/>
        <v>121.07495494067153</v>
      </c>
      <c r="O514" s="60">
        <f t="shared" si="136"/>
        <v>0</v>
      </c>
      <c r="P514" s="26">
        <f t="shared" si="136"/>
        <v>0</v>
      </c>
      <c r="Q514" s="26">
        <f t="shared" si="136"/>
        <v>104.27157160467311</v>
      </c>
      <c r="R514" s="26">
        <f t="shared" si="136"/>
        <v>0</v>
      </c>
      <c r="S514" s="60">
        <f t="shared" si="136"/>
        <v>88.50982434713892</v>
      </c>
      <c r="T514" s="60">
        <f t="shared" si="136"/>
        <v>0</v>
      </c>
      <c r="U514" s="60">
        <f t="shared" si="136"/>
        <v>0</v>
      </c>
      <c r="V514" s="26">
        <f t="shared" si="136"/>
        <v>88.50982434713892</v>
      </c>
      <c r="W514" s="26">
        <f t="shared" si="136"/>
        <v>103.87278353197928</v>
      </c>
      <c r="X514" s="26"/>
      <c r="Y514" s="26"/>
      <c r="Z514" s="1"/>
    </row>
    <row r="515" spans="1:26" ht="23.25">
      <c r="A515" s="1"/>
      <c r="B515" s="52"/>
      <c r="C515" s="52"/>
      <c r="D515" s="52"/>
      <c r="E515" s="52"/>
      <c r="F515" s="52"/>
      <c r="G515" s="52"/>
      <c r="H515" s="52"/>
      <c r="I515" s="53"/>
      <c r="J515" s="54" t="s">
        <v>54</v>
      </c>
      <c r="K515" s="55"/>
      <c r="L515" s="60">
        <f>IF(L512=0,,(L513/L512)*100)</f>
        <v>99.09644709702859</v>
      </c>
      <c r="M515" s="26">
        <f aca="true" t="shared" si="137" ref="M515:W515">IF(M512=0,,(M513/M512)*100)</f>
        <v>99.35275801640515</v>
      </c>
      <c r="N515" s="60">
        <f t="shared" si="137"/>
        <v>99.17378490406715</v>
      </c>
      <c r="O515" s="60">
        <f t="shared" si="137"/>
        <v>0</v>
      </c>
      <c r="P515" s="26">
        <f t="shared" si="137"/>
        <v>100</v>
      </c>
      <c r="Q515" s="26">
        <f t="shared" si="137"/>
        <v>99.15580286774676</v>
      </c>
      <c r="R515" s="26">
        <f t="shared" si="137"/>
        <v>0</v>
      </c>
      <c r="S515" s="60">
        <f t="shared" si="137"/>
        <v>88.50982434713892</v>
      </c>
      <c r="T515" s="60">
        <f t="shared" si="137"/>
        <v>0</v>
      </c>
      <c r="U515" s="60">
        <f t="shared" si="137"/>
        <v>0</v>
      </c>
      <c r="V515" s="26">
        <f t="shared" si="137"/>
        <v>88.50982434713892</v>
      </c>
      <c r="W515" s="26">
        <f t="shared" si="137"/>
        <v>98.89934558583468</v>
      </c>
      <c r="X515" s="26"/>
      <c r="Y515" s="26"/>
      <c r="Z515" s="1"/>
    </row>
    <row r="516" spans="1:26" ht="23.25">
      <c r="A516" s="1"/>
      <c r="B516" s="52"/>
      <c r="C516" s="52"/>
      <c r="D516" s="52"/>
      <c r="E516" s="52"/>
      <c r="F516" s="52"/>
      <c r="G516" s="52"/>
      <c r="H516" s="52"/>
      <c r="I516" s="53"/>
      <c r="J516" s="54"/>
      <c r="K516" s="55"/>
      <c r="L516" s="60"/>
      <c r="M516" s="26"/>
      <c r="N516" s="60"/>
      <c r="O516" s="60"/>
      <c r="P516" s="26"/>
      <c r="Q516" s="26"/>
      <c r="R516" s="26"/>
      <c r="S516" s="60"/>
      <c r="T516" s="60"/>
      <c r="U516" s="60"/>
      <c r="V516" s="26"/>
      <c r="W516" s="26"/>
      <c r="X516" s="26"/>
      <c r="Y516" s="26"/>
      <c r="Z516" s="1"/>
    </row>
    <row r="517" spans="1:26" ht="23.25">
      <c r="A517" s="1"/>
      <c r="B517" s="52"/>
      <c r="C517" s="52"/>
      <c r="D517" s="52"/>
      <c r="E517" s="52"/>
      <c r="F517" s="52"/>
      <c r="G517" s="52"/>
      <c r="H517" s="52" t="s">
        <v>171</v>
      </c>
      <c r="I517" s="53"/>
      <c r="J517" s="54" t="s">
        <v>172</v>
      </c>
      <c r="K517" s="55"/>
      <c r="L517" s="60"/>
      <c r="M517" s="26"/>
      <c r="N517" s="60"/>
      <c r="O517" s="60"/>
      <c r="P517" s="26"/>
      <c r="Q517" s="26"/>
      <c r="R517" s="26"/>
      <c r="S517" s="60"/>
      <c r="T517" s="60"/>
      <c r="U517" s="60"/>
      <c r="V517" s="26"/>
      <c r="W517" s="26"/>
      <c r="X517" s="26"/>
      <c r="Y517" s="26"/>
      <c r="Z517" s="1"/>
    </row>
    <row r="518" spans="1:26" ht="23.25">
      <c r="A518" s="1"/>
      <c r="B518" s="61"/>
      <c r="C518" s="62"/>
      <c r="D518" s="62"/>
      <c r="E518" s="62"/>
      <c r="F518" s="62"/>
      <c r="G518" s="62"/>
      <c r="H518" s="62"/>
      <c r="I518" s="54"/>
      <c r="J518" s="54" t="s">
        <v>50</v>
      </c>
      <c r="K518" s="55"/>
      <c r="L518" s="24">
        <v>4668.79</v>
      </c>
      <c r="M518" s="24">
        <v>851.164</v>
      </c>
      <c r="N518" s="24">
        <v>689.067</v>
      </c>
      <c r="O518" s="24"/>
      <c r="P518" s="24"/>
      <c r="Q518" s="24">
        <f>+L518+M518+N518+O518+P518</f>
        <v>6209.021</v>
      </c>
      <c r="R518" s="24"/>
      <c r="S518" s="24"/>
      <c r="T518" s="24"/>
      <c r="U518" s="24"/>
      <c r="V518" s="24">
        <f>+R518+S518+T518+U518</f>
        <v>0</v>
      </c>
      <c r="W518" s="24">
        <f>+Q518+V518</f>
        <v>6209.021</v>
      </c>
      <c r="X518" s="24">
        <f>IF(Q518=0,,(Q518/W518)*100)</f>
        <v>100</v>
      </c>
      <c r="Y518" s="24">
        <f>IF(V518=0,,(V518/W518)*100)</f>
        <v>0</v>
      </c>
      <c r="Z518" s="1"/>
    </row>
    <row r="519" spans="1:26" ht="23.25">
      <c r="A519" s="1"/>
      <c r="B519" s="52"/>
      <c r="C519" s="52"/>
      <c r="D519" s="52"/>
      <c r="E519" s="52"/>
      <c r="F519" s="52"/>
      <c r="G519" s="52"/>
      <c r="H519" s="52"/>
      <c r="I519" s="53"/>
      <c r="J519" s="54" t="s">
        <v>51</v>
      </c>
      <c r="K519" s="55"/>
      <c r="L519" s="60">
        <v>4530.42</v>
      </c>
      <c r="M519" s="26">
        <v>841.46</v>
      </c>
      <c r="N519" s="60">
        <v>789.666</v>
      </c>
      <c r="O519" s="60"/>
      <c r="P519" s="26"/>
      <c r="Q519" s="26">
        <f>+L519+M519+N519+O519+P519</f>
        <v>6161.546</v>
      </c>
      <c r="R519" s="26"/>
      <c r="S519" s="60"/>
      <c r="T519" s="60"/>
      <c r="U519" s="60"/>
      <c r="V519" s="26">
        <f>+R519+S519+T519+U519</f>
        <v>0</v>
      </c>
      <c r="W519" s="26">
        <f>+Q519+V519</f>
        <v>6161.546</v>
      </c>
      <c r="X519" s="26">
        <f>IF(Q519=0,,(Q519/W519)*100)</f>
        <v>100</v>
      </c>
      <c r="Y519" s="26">
        <f>IF(V519=0,,(V519/W519)*100)</f>
        <v>0</v>
      </c>
      <c r="Z519" s="1"/>
    </row>
    <row r="520" spans="1:26" ht="23.25">
      <c r="A520" s="1"/>
      <c r="B520" s="52"/>
      <c r="C520" s="52"/>
      <c r="D520" s="52"/>
      <c r="E520" s="52"/>
      <c r="F520" s="52"/>
      <c r="G520" s="52"/>
      <c r="H520" s="52"/>
      <c r="I520" s="53"/>
      <c r="J520" s="54" t="s">
        <v>52</v>
      </c>
      <c r="K520" s="55"/>
      <c r="L520" s="60">
        <v>4484.918</v>
      </c>
      <c r="M520" s="26">
        <v>841.014</v>
      </c>
      <c r="N520" s="60">
        <v>770.741</v>
      </c>
      <c r="O520" s="60"/>
      <c r="P520" s="26"/>
      <c r="Q520" s="26">
        <f>+L520+M520+N520+O520+P520</f>
        <v>6096.673</v>
      </c>
      <c r="R520" s="26"/>
      <c r="S520" s="60"/>
      <c r="T520" s="60"/>
      <c r="U520" s="60"/>
      <c r="V520" s="26">
        <f>+R520+S520+T520+U520</f>
        <v>0</v>
      </c>
      <c r="W520" s="26">
        <f>+Q520+V520</f>
        <v>6096.673</v>
      </c>
      <c r="X520" s="26">
        <f>IF(Q520=0,,(Q520/W520)*100)</f>
        <v>100</v>
      </c>
      <c r="Y520" s="26">
        <f>IF(V520=0,,(V520/W520)*100)</f>
        <v>0</v>
      </c>
      <c r="Z520" s="1"/>
    </row>
    <row r="521" spans="1:26" ht="23.25">
      <c r="A521" s="1"/>
      <c r="B521" s="52"/>
      <c r="C521" s="52"/>
      <c r="D521" s="52"/>
      <c r="E521" s="52"/>
      <c r="F521" s="52"/>
      <c r="G521" s="52"/>
      <c r="H521" s="52"/>
      <c r="I521" s="53"/>
      <c r="J521" s="54" t="s">
        <v>53</v>
      </c>
      <c r="K521" s="55"/>
      <c r="L521" s="60">
        <f aca="true" t="shared" si="138" ref="L521:W521">IF(L518=0,,(L520/L518)*100)</f>
        <v>96.06167765095452</v>
      </c>
      <c r="M521" s="26">
        <f t="shared" si="138"/>
        <v>98.80751535544266</v>
      </c>
      <c r="N521" s="60">
        <f t="shared" si="138"/>
        <v>111.85283869347973</v>
      </c>
      <c r="O521" s="60">
        <f t="shared" si="138"/>
        <v>0</v>
      </c>
      <c r="P521" s="26">
        <f t="shared" si="138"/>
        <v>0</v>
      </c>
      <c r="Q521" s="26">
        <f t="shared" si="138"/>
        <v>98.19056820712959</v>
      </c>
      <c r="R521" s="26">
        <f t="shared" si="138"/>
        <v>0</v>
      </c>
      <c r="S521" s="60">
        <f t="shared" si="138"/>
        <v>0</v>
      </c>
      <c r="T521" s="60">
        <f t="shared" si="138"/>
        <v>0</v>
      </c>
      <c r="U521" s="60">
        <f t="shared" si="138"/>
        <v>0</v>
      </c>
      <c r="V521" s="26">
        <f t="shared" si="138"/>
        <v>0</v>
      </c>
      <c r="W521" s="26">
        <f t="shared" si="138"/>
        <v>98.19056820712959</v>
      </c>
      <c r="X521" s="26"/>
      <c r="Y521" s="26"/>
      <c r="Z521" s="1"/>
    </row>
    <row r="522" spans="1:26" ht="23.25">
      <c r="A522" s="1"/>
      <c r="B522" s="52"/>
      <c r="C522" s="52"/>
      <c r="D522" s="52"/>
      <c r="E522" s="52"/>
      <c r="F522" s="52"/>
      <c r="G522" s="52"/>
      <c r="H522" s="52"/>
      <c r="I522" s="53"/>
      <c r="J522" s="54" t="s">
        <v>54</v>
      </c>
      <c r="K522" s="55"/>
      <c r="L522" s="60">
        <f>IF(L519=0,,(L520/L519)*100)</f>
        <v>98.9956339588824</v>
      </c>
      <c r="M522" s="26">
        <f aca="true" t="shared" si="139" ref="M522:W522">IF(M519=0,,(M520/M519)*100)</f>
        <v>99.94699688636418</v>
      </c>
      <c r="N522" s="60">
        <f t="shared" si="139"/>
        <v>97.6034171409178</v>
      </c>
      <c r="O522" s="60">
        <f t="shared" si="139"/>
        <v>0</v>
      </c>
      <c r="P522" s="26">
        <f t="shared" si="139"/>
        <v>0</v>
      </c>
      <c r="Q522" s="26">
        <f t="shared" si="139"/>
        <v>98.94713112585704</v>
      </c>
      <c r="R522" s="26">
        <f t="shared" si="139"/>
        <v>0</v>
      </c>
      <c r="S522" s="60">
        <f t="shared" si="139"/>
        <v>0</v>
      </c>
      <c r="T522" s="60">
        <f t="shared" si="139"/>
        <v>0</v>
      </c>
      <c r="U522" s="60">
        <f t="shared" si="139"/>
        <v>0</v>
      </c>
      <c r="V522" s="26">
        <f t="shared" si="139"/>
        <v>0</v>
      </c>
      <c r="W522" s="26">
        <f t="shared" si="139"/>
        <v>98.94713112585704</v>
      </c>
      <c r="X522" s="26"/>
      <c r="Y522" s="26"/>
      <c r="Z522" s="1"/>
    </row>
    <row r="523" spans="1:26" ht="23.25">
      <c r="A523" s="1"/>
      <c r="B523" s="52"/>
      <c r="C523" s="52"/>
      <c r="D523" s="52"/>
      <c r="E523" s="52"/>
      <c r="F523" s="52"/>
      <c r="G523" s="52"/>
      <c r="H523" s="52"/>
      <c r="I523" s="53"/>
      <c r="J523" s="54"/>
      <c r="K523" s="55"/>
      <c r="L523" s="60"/>
      <c r="M523" s="26"/>
      <c r="N523" s="60"/>
      <c r="O523" s="60"/>
      <c r="P523" s="26"/>
      <c r="Q523" s="26"/>
      <c r="R523" s="26"/>
      <c r="S523" s="60"/>
      <c r="T523" s="60"/>
      <c r="U523" s="60"/>
      <c r="V523" s="26"/>
      <c r="W523" s="26"/>
      <c r="X523" s="26"/>
      <c r="Y523" s="26"/>
      <c r="Z523" s="1"/>
    </row>
    <row r="524" spans="1:26" ht="23.25">
      <c r="A524" s="1"/>
      <c r="B524" s="52"/>
      <c r="C524" s="52"/>
      <c r="D524" s="52"/>
      <c r="E524" s="52"/>
      <c r="F524" s="52"/>
      <c r="G524" s="52"/>
      <c r="H524" s="52" t="s">
        <v>173</v>
      </c>
      <c r="I524" s="53"/>
      <c r="J524" s="54" t="s">
        <v>174</v>
      </c>
      <c r="K524" s="55"/>
      <c r="L524" s="60"/>
      <c r="M524" s="26"/>
      <c r="N524" s="60"/>
      <c r="O524" s="60"/>
      <c r="P524" s="26"/>
      <c r="Q524" s="26"/>
      <c r="R524" s="26"/>
      <c r="S524" s="60"/>
      <c r="T524" s="60"/>
      <c r="U524" s="60"/>
      <c r="V524" s="26"/>
      <c r="W524" s="26"/>
      <c r="X524" s="26"/>
      <c r="Y524" s="26"/>
      <c r="Z524" s="1"/>
    </row>
    <row r="525" spans="1:26" ht="23.25">
      <c r="A525" s="1"/>
      <c r="B525" s="52"/>
      <c r="C525" s="52"/>
      <c r="D525" s="52"/>
      <c r="E525" s="52"/>
      <c r="F525" s="52"/>
      <c r="G525" s="52"/>
      <c r="H525" s="52"/>
      <c r="I525" s="53"/>
      <c r="J525" s="54" t="s">
        <v>50</v>
      </c>
      <c r="K525" s="55"/>
      <c r="L525" s="60">
        <v>12086.371</v>
      </c>
      <c r="M525" s="26">
        <v>1458.458</v>
      </c>
      <c r="N525" s="60">
        <v>5339.484</v>
      </c>
      <c r="O525" s="60"/>
      <c r="P525" s="26"/>
      <c r="Q525" s="26">
        <f>+L525+M525+N525+O525+P525</f>
        <v>18884.313000000002</v>
      </c>
      <c r="R525" s="26"/>
      <c r="S525" s="60">
        <v>977.76</v>
      </c>
      <c r="T525" s="60"/>
      <c r="U525" s="60"/>
      <c r="V525" s="26">
        <f>+R525+S525+T525+U525</f>
        <v>977.76</v>
      </c>
      <c r="W525" s="26">
        <f>+Q525+V525</f>
        <v>19862.073</v>
      </c>
      <c r="X525" s="26">
        <f>IF(Q525=0,,(Q525/W525)*100)</f>
        <v>95.0772509999334</v>
      </c>
      <c r="Y525" s="26">
        <f>IF(V525=0,,(V525/W525)*100)</f>
        <v>4.922749000066609</v>
      </c>
      <c r="Z525" s="1"/>
    </row>
    <row r="526" spans="1:26" ht="23.25">
      <c r="A526" s="1"/>
      <c r="B526" s="52"/>
      <c r="C526" s="52"/>
      <c r="D526" s="52"/>
      <c r="E526" s="52"/>
      <c r="F526" s="52"/>
      <c r="G526" s="52"/>
      <c r="H526" s="52"/>
      <c r="I526" s="53"/>
      <c r="J526" s="54" t="s">
        <v>51</v>
      </c>
      <c r="K526" s="55"/>
      <c r="L526" s="60">
        <v>11761.623</v>
      </c>
      <c r="M526" s="26">
        <v>1117.802</v>
      </c>
      <c r="N526" s="60">
        <v>6038.436</v>
      </c>
      <c r="O526" s="60"/>
      <c r="P526" s="26"/>
      <c r="Q526" s="26">
        <f>+L526+M526+N526+O526+P526</f>
        <v>18917.860999999997</v>
      </c>
      <c r="R526" s="26"/>
      <c r="S526" s="60">
        <v>977.76</v>
      </c>
      <c r="T526" s="60"/>
      <c r="U526" s="60"/>
      <c r="V526" s="26">
        <f>+R526+S526+T526+U526</f>
        <v>977.76</v>
      </c>
      <c r="W526" s="26">
        <f>+Q526+V526</f>
        <v>19895.620999999996</v>
      </c>
      <c r="X526" s="26">
        <f>IF(Q526=0,,(Q526/W526)*100)</f>
        <v>95.08555174025481</v>
      </c>
      <c r="Y526" s="26">
        <f>IF(V526=0,,(V526/W526)*100)</f>
        <v>4.914448259745198</v>
      </c>
      <c r="Z526" s="1"/>
    </row>
    <row r="527" spans="1:26" ht="23.25">
      <c r="A527" s="1"/>
      <c r="B527" s="61"/>
      <c r="C527" s="62"/>
      <c r="D527" s="62"/>
      <c r="E527" s="62"/>
      <c r="F527" s="62"/>
      <c r="G527" s="62"/>
      <c r="H527" s="62"/>
      <c r="I527" s="54"/>
      <c r="J527" s="54" t="s">
        <v>52</v>
      </c>
      <c r="K527" s="55"/>
      <c r="L527" s="24">
        <v>11574.676</v>
      </c>
      <c r="M527" s="24">
        <v>1110.034</v>
      </c>
      <c r="N527" s="24">
        <v>5987.175</v>
      </c>
      <c r="O527" s="24"/>
      <c r="P527" s="24"/>
      <c r="Q527" s="24">
        <f>+L527+M527+N527+O527+P527</f>
        <v>18671.885</v>
      </c>
      <c r="R527" s="24"/>
      <c r="S527" s="24">
        <v>949.325</v>
      </c>
      <c r="T527" s="24"/>
      <c r="U527" s="24"/>
      <c r="V527" s="24">
        <f>+R527+S527+T527+U527</f>
        <v>949.325</v>
      </c>
      <c r="W527" s="24">
        <f>+Q527+V527</f>
        <v>19621.21</v>
      </c>
      <c r="X527" s="24">
        <f>IF(Q527=0,,(Q527/W527)*100)</f>
        <v>95.16174078968625</v>
      </c>
      <c r="Y527" s="24">
        <f>IF(V527=0,,(V527/W527)*100)</f>
        <v>4.838259210313738</v>
      </c>
      <c r="Z527" s="1"/>
    </row>
    <row r="528" spans="1:26" ht="23.25">
      <c r="A528" s="1"/>
      <c r="B528" s="52"/>
      <c r="C528" s="52"/>
      <c r="D528" s="52"/>
      <c r="E528" s="52"/>
      <c r="F528" s="52"/>
      <c r="G528" s="52"/>
      <c r="H528" s="52"/>
      <c r="I528" s="53"/>
      <c r="J528" s="54" t="s">
        <v>53</v>
      </c>
      <c r="K528" s="55"/>
      <c r="L528" s="60">
        <f aca="true" t="shared" si="140" ref="L528:W528">IF(L525=0,,(L527/L525)*100)</f>
        <v>95.76634706976974</v>
      </c>
      <c r="M528" s="26">
        <f t="shared" si="140"/>
        <v>76.11011081566971</v>
      </c>
      <c r="N528" s="60">
        <f t="shared" si="140"/>
        <v>112.13021707715576</v>
      </c>
      <c r="O528" s="60">
        <f t="shared" si="140"/>
        <v>0</v>
      </c>
      <c r="P528" s="26">
        <f t="shared" si="140"/>
        <v>0</v>
      </c>
      <c r="Q528" s="26">
        <f t="shared" si="140"/>
        <v>98.87510866823695</v>
      </c>
      <c r="R528" s="26">
        <f t="shared" si="140"/>
        <v>0</v>
      </c>
      <c r="S528" s="60">
        <f t="shared" si="140"/>
        <v>97.09182212403863</v>
      </c>
      <c r="T528" s="60">
        <f t="shared" si="140"/>
        <v>0</v>
      </c>
      <c r="U528" s="60">
        <f t="shared" si="140"/>
        <v>0</v>
      </c>
      <c r="V528" s="26">
        <f t="shared" si="140"/>
        <v>97.09182212403863</v>
      </c>
      <c r="W528" s="26">
        <f t="shared" si="140"/>
        <v>98.78732194771412</v>
      </c>
      <c r="X528" s="26"/>
      <c r="Y528" s="26"/>
      <c r="Z528" s="1"/>
    </row>
    <row r="529" spans="1:26" ht="23.25">
      <c r="A529" s="1"/>
      <c r="B529" s="52"/>
      <c r="C529" s="52"/>
      <c r="D529" s="52"/>
      <c r="E529" s="52"/>
      <c r="F529" s="52"/>
      <c r="G529" s="52"/>
      <c r="H529" s="52"/>
      <c r="I529" s="53"/>
      <c r="J529" s="54" t="s">
        <v>54</v>
      </c>
      <c r="K529" s="55"/>
      <c r="L529" s="60">
        <f>IF(L526=0,,(L527/L526)*100)</f>
        <v>98.41053398837897</v>
      </c>
      <c r="M529" s="26">
        <f aca="true" t="shared" si="141" ref="M529:W529">IF(M526=0,,(M527/M526)*100)</f>
        <v>99.3050647610221</v>
      </c>
      <c r="N529" s="60">
        <f t="shared" si="141"/>
        <v>99.1510881294428</v>
      </c>
      <c r="O529" s="60">
        <f t="shared" si="141"/>
        <v>0</v>
      </c>
      <c r="P529" s="26">
        <f t="shared" si="141"/>
        <v>0</v>
      </c>
      <c r="Q529" s="26">
        <f t="shared" si="141"/>
        <v>98.69976843576555</v>
      </c>
      <c r="R529" s="26">
        <f t="shared" si="141"/>
        <v>0</v>
      </c>
      <c r="S529" s="60">
        <f t="shared" si="141"/>
        <v>97.09182212403863</v>
      </c>
      <c r="T529" s="60">
        <f t="shared" si="141"/>
        <v>0</v>
      </c>
      <c r="U529" s="60">
        <f t="shared" si="141"/>
        <v>0</v>
      </c>
      <c r="V529" s="26">
        <f t="shared" si="141"/>
        <v>97.09182212403863</v>
      </c>
      <c r="W529" s="26">
        <f t="shared" si="141"/>
        <v>98.62074674623126</v>
      </c>
      <c r="X529" s="26"/>
      <c r="Y529" s="26"/>
      <c r="Z529" s="1"/>
    </row>
    <row r="530" spans="1:26" ht="23.25">
      <c r="A530" s="1"/>
      <c r="B530" s="52"/>
      <c r="C530" s="52"/>
      <c r="D530" s="52"/>
      <c r="E530" s="52"/>
      <c r="F530" s="52"/>
      <c r="G530" s="52"/>
      <c r="H530" s="52"/>
      <c r="I530" s="53"/>
      <c r="J530" s="54"/>
      <c r="K530" s="55"/>
      <c r="L530" s="60"/>
      <c r="M530" s="26"/>
      <c r="N530" s="60"/>
      <c r="O530" s="60"/>
      <c r="P530" s="26"/>
      <c r="Q530" s="26"/>
      <c r="R530" s="26"/>
      <c r="S530" s="60"/>
      <c r="T530" s="60"/>
      <c r="U530" s="60"/>
      <c r="V530" s="26"/>
      <c r="W530" s="26"/>
      <c r="X530" s="26"/>
      <c r="Y530" s="26"/>
      <c r="Z530" s="1"/>
    </row>
    <row r="531" spans="1:26" ht="23.25">
      <c r="A531" s="1"/>
      <c r="B531" s="52"/>
      <c r="C531" s="52"/>
      <c r="D531" s="52"/>
      <c r="E531" s="52"/>
      <c r="F531" s="52"/>
      <c r="G531" s="52"/>
      <c r="H531" s="52" t="s">
        <v>175</v>
      </c>
      <c r="I531" s="53"/>
      <c r="J531" s="54" t="s">
        <v>176</v>
      </c>
      <c r="K531" s="55"/>
      <c r="L531" s="60"/>
      <c r="M531" s="26"/>
      <c r="N531" s="60"/>
      <c r="O531" s="60"/>
      <c r="P531" s="26"/>
      <c r="Q531" s="26"/>
      <c r="R531" s="26"/>
      <c r="S531" s="60"/>
      <c r="T531" s="60"/>
      <c r="U531" s="60"/>
      <c r="V531" s="26"/>
      <c r="W531" s="26"/>
      <c r="X531" s="26"/>
      <c r="Y531" s="26"/>
      <c r="Z531" s="1"/>
    </row>
    <row r="532" spans="1:26" ht="23.25">
      <c r="A532" s="1"/>
      <c r="B532" s="61"/>
      <c r="C532" s="61"/>
      <c r="D532" s="61"/>
      <c r="E532" s="61"/>
      <c r="F532" s="61"/>
      <c r="G532" s="61"/>
      <c r="H532" s="61"/>
      <c r="I532" s="53"/>
      <c r="J532" s="54" t="s">
        <v>50</v>
      </c>
      <c r="K532" s="55"/>
      <c r="L532" s="60">
        <v>6332.17</v>
      </c>
      <c r="M532" s="26">
        <v>341.533</v>
      </c>
      <c r="N532" s="60">
        <v>753.607</v>
      </c>
      <c r="O532" s="60"/>
      <c r="P532" s="26"/>
      <c r="Q532" s="26">
        <f>+L532+M532+N532+O532+P532</f>
        <v>7427.31</v>
      </c>
      <c r="R532" s="26"/>
      <c r="S532" s="60"/>
      <c r="T532" s="60"/>
      <c r="U532" s="60"/>
      <c r="V532" s="26">
        <f>+R532+S532+T532+U532</f>
        <v>0</v>
      </c>
      <c r="W532" s="26">
        <f>+Q532+V532</f>
        <v>7427.31</v>
      </c>
      <c r="X532" s="26">
        <f>IF(Q532=0,,(Q532/W532)*100)</f>
        <v>100</v>
      </c>
      <c r="Y532" s="26">
        <f>IF(V532=0,,(V532/W532)*100)</f>
        <v>0</v>
      </c>
      <c r="Z532" s="1"/>
    </row>
    <row r="533" spans="1:26" ht="23.25">
      <c r="A533" s="1"/>
      <c r="B533" s="61"/>
      <c r="C533" s="62"/>
      <c r="D533" s="62"/>
      <c r="E533" s="62"/>
      <c r="F533" s="62"/>
      <c r="G533" s="62"/>
      <c r="H533" s="62"/>
      <c r="I533" s="54"/>
      <c r="J533" s="54" t="s">
        <v>51</v>
      </c>
      <c r="K533" s="55"/>
      <c r="L533" s="24">
        <v>6248.487</v>
      </c>
      <c r="M533" s="24">
        <v>395.721</v>
      </c>
      <c r="N533" s="24">
        <v>1347.957</v>
      </c>
      <c r="O533" s="24"/>
      <c r="P533" s="24"/>
      <c r="Q533" s="24">
        <f>+L533+M533+N533+O533+P533</f>
        <v>7992.165000000001</v>
      </c>
      <c r="R533" s="24"/>
      <c r="S533" s="24"/>
      <c r="T533" s="24"/>
      <c r="U533" s="24"/>
      <c r="V533" s="24">
        <f>+R533+S533+T533+U533</f>
        <v>0</v>
      </c>
      <c r="W533" s="24">
        <f>+Q533+V533</f>
        <v>7992.165000000001</v>
      </c>
      <c r="X533" s="24">
        <f>IF(Q533=0,,(Q533/W533)*100)</f>
        <v>100</v>
      </c>
      <c r="Y533" s="24">
        <f>IF(V533=0,,(V533/W533)*100)</f>
        <v>0</v>
      </c>
      <c r="Z533" s="1"/>
    </row>
    <row r="534" spans="1:26" ht="23.25">
      <c r="A534" s="1"/>
      <c r="B534" s="61"/>
      <c r="C534" s="61"/>
      <c r="D534" s="61"/>
      <c r="E534" s="61"/>
      <c r="F534" s="61"/>
      <c r="G534" s="61"/>
      <c r="H534" s="61"/>
      <c r="I534" s="53"/>
      <c r="J534" s="54" t="s">
        <v>52</v>
      </c>
      <c r="K534" s="55"/>
      <c r="L534" s="60">
        <v>6183.263</v>
      </c>
      <c r="M534" s="26">
        <v>395.721</v>
      </c>
      <c r="N534" s="60">
        <v>1347.957</v>
      </c>
      <c r="O534" s="60"/>
      <c r="P534" s="26"/>
      <c r="Q534" s="26">
        <f>+L534+M534+N534+O534+P534</f>
        <v>7926.941000000001</v>
      </c>
      <c r="R534" s="26"/>
      <c r="S534" s="60"/>
      <c r="T534" s="60"/>
      <c r="U534" s="60"/>
      <c r="V534" s="26">
        <f>+R534+S534+T534+U534</f>
        <v>0</v>
      </c>
      <c r="W534" s="26">
        <f>+Q534+V534</f>
        <v>7926.941000000001</v>
      </c>
      <c r="X534" s="26">
        <f>IF(Q534=0,,(Q534/W534)*100)</f>
        <v>100</v>
      </c>
      <c r="Y534" s="26">
        <f>IF(V534=0,,(V534/W534)*100)</f>
        <v>0</v>
      </c>
      <c r="Z534" s="1"/>
    </row>
    <row r="535" spans="1:26" ht="23.25">
      <c r="A535" s="1"/>
      <c r="B535" s="61"/>
      <c r="C535" s="61"/>
      <c r="D535" s="61"/>
      <c r="E535" s="61"/>
      <c r="F535" s="61"/>
      <c r="G535" s="61"/>
      <c r="H535" s="61"/>
      <c r="I535" s="53"/>
      <c r="J535" s="54" t="s">
        <v>53</v>
      </c>
      <c r="K535" s="55"/>
      <c r="L535" s="60">
        <f aca="true" t="shared" si="142" ref="L535:W535">IF(L532=0,,(L534/L532)*100)</f>
        <v>97.64840489121423</v>
      </c>
      <c r="M535" s="26">
        <f t="shared" si="142"/>
        <v>115.86610957067106</v>
      </c>
      <c r="N535" s="60">
        <f t="shared" si="142"/>
        <v>178.86736720863794</v>
      </c>
      <c r="O535" s="60">
        <f t="shared" si="142"/>
        <v>0</v>
      </c>
      <c r="P535" s="26">
        <f t="shared" si="142"/>
        <v>0</v>
      </c>
      <c r="Q535" s="26">
        <f t="shared" si="142"/>
        <v>106.72694420994951</v>
      </c>
      <c r="R535" s="26">
        <f t="shared" si="142"/>
        <v>0</v>
      </c>
      <c r="S535" s="60">
        <f t="shared" si="142"/>
        <v>0</v>
      </c>
      <c r="T535" s="60">
        <f t="shared" si="142"/>
        <v>0</v>
      </c>
      <c r="U535" s="60">
        <f t="shared" si="142"/>
        <v>0</v>
      </c>
      <c r="V535" s="26">
        <f t="shared" si="142"/>
        <v>0</v>
      </c>
      <c r="W535" s="26">
        <f t="shared" si="142"/>
        <v>106.72694420994951</v>
      </c>
      <c r="X535" s="26"/>
      <c r="Y535" s="26"/>
      <c r="Z535" s="1"/>
    </row>
    <row r="536" spans="1:26" ht="23.25">
      <c r="A536" s="1"/>
      <c r="B536" s="61"/>
      <c r="C536" s="61"/>
      <c r="D536" s="61"/>
      <c r="E536" s="61"/>
      <c r="F536" s="61"/>
      <c r="G536" s="61"/>
      <c r="H536" s="61"/>
      <c r="I536" s="53"/>
      <c r="J536" s="54" t="s">
        <v>54</v>
      </c>
      <c r="K536" s="55"/>
      <c r="L536" s="60">
        <f>IF(L533=0,,(L534/L533)*100)</f>
        <v>98.9561633080136</v>
      </c>
      <c r="M536" s="26">
        <f aca="true" t="shared" si="143" ref="M536:W536">IF(M533=0,,(M534/M533)*100)</f>
        <v>100</v>
      </c>
      <c r="N536" s="60">
        <f t="shared" si="143"/>
        <v>100</v>
      </c>
      <c r="O536" s="60">
        <f t="shared" si="143"/>
        <v>0</v>
      </c>
      <c r="P536" s="26">
        <f t="shared" si="143"/>
        <v>0</v>
      </c>
      <c r="Q536" s="26">
        <f t="shared" si="143"/>
        <v>99.18390073278016</v>
      </c>
      <c r="R536" s="26">
        <f t="shared" si="143"/>
        <v>0</v>
      </c>
      <c r="S536" s="60">
        <f t="shared" si="143"/>
        <v>0</v>
      </c>
      <c r="T536" s="60">
        <f t="shared" si="143"/>
        <v>0</v>
      </c>
      <c r="U536" s="60">
        <f t="shared" si="143"/>
        <v>0</v>
      </c>
      <c r="V536" s="26">
        <f t="shared" si="143"/>
        <v>0</v>
      </c>
      <c r="W536" s="26">
        <f t="shared" si="143"/>
        <v>99.18390073278016</v>
      </c>
      <c r="X536" s="26"/>
      <c r="Y536" s="26"/>
      <c r="Z536" s="1"/>
    </row>
    <row r="537" spans="1:26" ht="23.25">
      <c r="A537" s="1"/>
      <c r="B537" s="61"/>
      <c r="C537" s="61"/>
      <c r="D537" s="61"/>
      <c r="E537" s="61"/>
      <c r="F537" s="61"/>
      <c r="G537" s="61"/>
      <c r="H537" s="61"/>
      <c r="I537" s="53"/>
      <c r="J537" s="54"/>
      <c r="K537" s="55"/>
      <c r="L537" s="60"/>
      <c r="M537" s="26"/>
      <c r="N537" s="60"/>
      <c r="O537" s="60"/>
      <c r="P537" s="26"/>
      <c r="Q537" s="26"/>
      <c r="R537" s="26"/>
      <c r="S537" s="60"/>
      <c r="T537" s="60"/>
      <c r="U537" s="60"/>
      <c r="V537" s="26"/>
      <c r="W537" s="26"/>
      <c r="X537" s="26"/>
      <c r="Y537" s="26"/>
      <c r="Z537" s="1"/>
    </row>
    <row r="538" spans="1:26" ht="23.25">
      <c r="A538" s="1"/>
      <c r="B538" s="61"/>
      <c r="C538" s="61"/>
      <c r="D538" s="61"/>
      <c r="E538" s="61"/>
      <c r="F538" s="61"/>
      <c r="G538" s="61"/>
      <c r="H538" s="61" t="s">
        <v>177</v>
      </c>
      <c r="I538" s="53"/>
      <c r="J538" s="54" t="s">
        <v>178</v>
      </c>
      <c r="K538" s="55"/>
      <c r="L538" s="60"/>
      <c r="M538" s="26"/>
      <c r="N538" s="60"/>
      <c r="O538" s="60"/>
      <c r="P538" s="26"/>
      <c r="Q538" s="26"/>
      <c r="R538" s="26"/>
      <c r="S538" s="60"/>
      <c r="T538" s="60"/>
      <c r="U538" s="60"/>
      <c r="V538" s="26"/>
      <c r="W538" s="26"/>
      <c r="X538" s="26"/>
      <c r="Y538" s="26"/>
      <c r="Z538" s="1"/>
    </row>
    <row r="539" spans="1:26" ht="23.25">
      <c r="A539" s="1"/>
      <c r="B539" s="61"/>
      <c r="C539" s="61"/>
      <c r="D539" s="61"/>
      <c r="E539" s="61"/>
      <c r="F539" s="61"/>
      <c r="G539" s="61"/>
      <c r="H539" s="61"/>
      <c r="I539" s="53"/>
      <c r="J539" s="54" t="s">
        <v>50</v>
      </c>
      <c r="K539" s="55"/>
      <c r="L539" s="60">
        <v>5743.06</v>
      </c>
      <c r="M539" s="26">
        <v>686.579</v>
      </c>
      <c r="N539" s="60">
        <v>855.425</v>
      </c>
      <c r="O539" s="60"/>
      <c r="P539" s="26"/>
      <c r="Q539" s="26">
        <f>+L539+M539+N539+O539+P539</f>
        <v>7285.064</v>
      </c>
      <c r="R539" s="26"/>
      <c r="S539" s="60"/>
      <c r="T539" s="60"/>
      <c r="U539" s="60"/>
      <c r="V539" s="26">
        <f>+R539+S539+T539+U539</f>
        <v>0</v>
      </c>
      <c r="W539" s="26">
        <f>+Q539+V539</f>
        <v>7285.064</v>
      </c>
      <c r="X539" s="26">
        <f>IF(Q539=0,,(Q539/W539)*100)</f>
        <v>100</v>
      </c>
      <c r="Y539" s="26">
        <f>IF(V539=0,,(V539/W539)*100)</f>
        <v>0</v>
      </c>
      <c r="Z539" s="1"/>
    </row>
    <row r="540" spans="1:26" ht="23.25">
      <c r="A540" s="1"/>
      <c r="B540" s="70"/>
      <c r="C540" s="70"/>
      <c r="D540" s="70"/>
      <c r="E540" s="70"/>
      <c r="F540" s="70"/>
      <c r="G540" s="70"/>
      <c r="H540" s="70"/>
      <c r="I540" s="64"/>
      <c r="J540" s="65"/>
      <c r="K540" s="66"/>
      <c r="L540" s="67"/>
      <c r="M540" s="68"/>
      <c r="N540" s="67"/>
      <c r="O540" s="67"/>
      <c r="P540" s="68"/>
      <c r="Q540" s="68"/>
      <c r="R540" s="68"/>
      <c r="S540" s="67"/>
      <c r="T540" s="67"/>
      <c r="U540" s="67"/>
      <c r="V540" s="68"/>
      <c r="W540" s="68"/>
      <c r="X540" s="68"/>
      <c r="Y540" s="68"/>
      <c r="Z540" s="1"/>
    </row>
    <row r="541" spans="1:26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5"/>
      <c r="W542" s="5"/>
      <c r="X542" s="5"/>
      <c r="Y542" s="5" t="s">
        <v>412</v>
      </c>
      <c r="Z542" s="1"/>
    </row>
    <row r="543" spans="1:26" ht="23.25">
      <c r="A543" s="1"/>
      <c r="B543" s="9" t="s">
        <v>3</v>
      </c>
      <c r="C543" s="10"/>
      <c r="D543" s="10"/>
      <c r="E543" s="10"/>
      <c r="F543" s="10"/>
      <c r="G543" s="10"/>
      <c r="H543" s="11"/>
      <c r="I543" s="12"/>
      <c r="J543" s="13"/>
      <c r="K543" s="14"/>
      <c r="L543" s="15" t="s">
        <v>4</v>
      </c>
      <c r="M543" s="15"/>
      <c r="N543" s="15"/>
      <c r="O543" s="15"/>
      <c r="P543" s="15"/>
      <c r="Q543" s="15"/>
      <c r="R543" s="16" t="s">
        <v>5</v>
      </c>
      <c r="S543" s="15"/>
      <c r="T543" s="15"/>
      <c r="U543" s="15"/>
      <c r="V543" s="17"/>
      <c r="W543" s="15" t="s">
        <v>6</v>
      </c>
      <c r="X543" s="15"/>
      <c r="Y543" s="18"/>
      <c r="Z543" s="1"/>
    </row>
    <row r="544" spans="1:26" ht="23.25">
      <c r="A544" s="1"/>
      <c r="B544" s="19" t="s">
        <v>7</v>
      </c>
      <c r="C544" s="20"/>
      <c r="D544" s="20"/>
      <c r="E544" s="20"/>
      <c r="F544" s="20"/>
      <c r="G544" s="20"/>
      <c r="H544" s="21"/>
      <c r="I544" s="22"/>
      <c r="J544" s="23"/>
      <c r="K544" s="24"/>
      <c r="L544" s="25"/>
      <c r="M544" s="26"/>
      <c r="N544" s="27"/>
      <c r="O544" s="28" t="s">
        <v>8</v>
      </c>
      <c r="P544" s="29"/>
      <c r="Q544" s="30"/>
      <c r="R544" s="31" t="s">
        <v>8</v>
      </c>
      <c r="S544" s="32" t="s">
        <v>9</v>
      </c>
      <c r="T544" s="25"/>
      <c r="U544" s="33" t="s">
        <v>10</v>
      </c>
      <c r="V544" s="30"/>
      <c r="W544" s="30"/>
      <c r="X544" s="34" t="s">
        <v>11</v>
      </c>
      <c r="Y544" s="35"/>
      <c r="Z544" s="1"/>
    </row>
    <row r="545" spans="1:26" ht="23.25">
      <c r="A545" s="1"/>
      <c r="B545" s="36"/>
      <c r="C545" s="37"/>
      <c r="D545" s="37"/>
      <c r="E545" s="37"/>
      <c r="F545" s="38"/>
      <c r="G545" s="37"/>
      <c r="H545" s="36"/>
      <c r="I545" s="22"/>
      <c r="J545" s="2" t="s">
        <v>12</v>
      </c>
      <c r="K545" s="24"/>
      <c r="L545" s="39" t="s">
        <v>13</v>
      </c>
      <c r="M545" s="40" t="s">
        <v>14</v>
      </c>
      <c r="N545" s="32" t="s">
        <v>13</v>
      </c>
      <c r="O545" s="39" t="s">
        <v>15</v>
      </c>
      <c r="P545" s="29" t="s">
        <v>16</v>
      </c>
      <c r="Q545" s="26"/>
      <c r="R545" s="41" t="s">
        <v>15</v>
      </c>
      <c r="S545" s="40" t="s">
        <v>17</v>
      </c>
      <c r="T545" s="39" t="s">
        <v>18</v>
      </c>
      <c r="U545" s="33" t="s">
        <v>19</v>
      </c>
      <c r="V545" s="30"/>
      <c r="W545" s="30"/>
      <c r="X545" s="30"/>
      <c r="Y545" s="40"/>
      <c r="Z545" s="1"/>
    </row>
    <row r="546" spans="1:26" ht="23.25">
      <c r="A546" s="1"/>
      <c r="B546" s="36" t="s">
        <v>20</v>
      </c>
      <c r="C546" s="36" t="s">
        <v>21</v>
      </c>
      <c r="D546" s="36" t="s">
        <v>22</v>
      </c>
      <c r="E546" s="36" t="s">
        <v>23</v>
      </c>
      <c r="F546" s="36" t="s">
        <v>24</v>
      </c>
      <c r="G546" s="36" t="s">
        <v>25</v>
      </c>
      <c r="H546" s="36" t="s">
        <v>26</v>
      </c>
      <c r="I546" s="22"/>
      <c r="J546" s="42"/>
      <c r="K546" s="24"/>
      <c r="L546" s="39" t="s">
        <v>27</v>
      </c>
      <c r="M546" s="40" t="s">
        <v>28</v>
      </c>
      <c r="N546" s="32" t="s">
        <v>29</v>
      </c>
      <c r="O546" s="39" t="s">
        <v>30</v>
      </c>
      <c r="P546" s="29" t="s">
        <v>31</v>
      </c>
      <c r="Q546" s="40" t="s">
        <v>32</v>
      </c>
      <c r="R546" s="41" t="s">
        <v>30</v>
      </c>
      <c r="S546" s="40" t="s">
        <v>33</v>
      </c>
      <c r="T546" s="39" t="s">
        <v>34</v>
      </c>
      <c r="U546" s="33" t="s">
        <v>35</v>
      </c>
      <c r="V546" s="29" t="s">
        <v>32</v>
      </c>
      <c r="W546" s="29" t="s">
        <v>36</v>
      </c>
      <c r="X546" s="29" t="s">
        <v>37</v>
      </c>
      <c r="Y546" s="40" t="s">
        <v>38</v>
      </c>
      <c r="Z546" s="1"/>
    </row>
    <row r="547" spans="1:26" ht="23.25">
      <c r="A547" s="1"/>
      <c r="B547" s="43"/>
      <c r="C547" s="43"/>
      <c r="D547" s="43"/>
      <c r="E547" s="43"/>
      <c r="F547" s="43"/>
      <c r="G547" s="43"/>
      <c r="H547" s="43"/>
      <c r="I547" s="44"/>
      <c r="J547" s="45"/>
      <c r="K547" s="46"/>
      <c r="L547" s="47"/>
      <c r="M547" s="48"/>
      <c r="N547" s="49"/>
      <c r="O547" s="47"/>
      <c r="P547" s="50"/>
      <c r="Q547" s="50"/>
      <c r="R547" s="48"/>
      <c r="S547" s="48"/>
      <c r="T547" s="47"/>
      <c r="U547" s="51"/>
      <c r="V547" s="50"/>
      <c r="W547" s="50"/>
      <c r="X547" s="50"/>
      <c r="Y547" s="48"/>
      <c r="Z547" s="1"/>
    </row>
    <row r="548" spans="1:26" ht="23.25">
      <c r="A548" s="1"/>
      <c r="B548" s="52" t="s">
        <v>48</v>
      </c>
      <c r="C548" s="52"/>
      <c r="D548" s="52"/>
      <c r="E548" s="52" t="s">
        <v>55</v>
      </c>
      <c r="F548" s="52" t="s">
        <v>101</v>
      </c>
      <c r="G548" s="52" t="s">
        <v>60</v>
      </c>
      <c r="H548" s="52" t="s">
        <v>177</v>
      </c>
      <c r="I548" s="53"/>
      <c r="J548" s="54" t="s">
        <v>51</v>
      </c>
      <c r="K548" s="55"/>
      <c r="L548" s="25">
        <v>5584.051</v>
      </c>
      <c r="M548" s="26">
        <v>646.269</v>
      </c>
      <c r="N548" s="27">
        <v>1091.666</v>
      </c>
      <c r="O548" s="56"/>
      <c r="P548" s="30"/>
      <c r="Q548" s="30">
        <f>+L548+M548+N548+O548+P548</f>
        <v>7321.986000000001</v>
      </c>
      <c r="R548" s="26"/>
      <c r="S548" s="27"/>
      <c r="T548" s="25"/>
      <c r="U548" s="57"/>
      <c r="V548" s="30">
        <f>+R548+S548+T548+U548</f>
        <v>0</v>
      </c>
      <c r="W548" s="30">
        <f>+Q548+V548</f>
        <v>7321.986000000001</v>
      </c>
      <c r="X548" s="30">
        <f>IF(Q548=0,,(Q548/W548)*100)</f>
        <v>100</v>
      </c>
      <c r="Y548" s="26">
        <f>IF(V548=0,,(V548/W548)*100)</f>
        <v>0</v>
      </c>
      <c r="Z548" s="1"/>
    </row>
    <row r="549" spans="1:26" ht="23.25">
      <c r="A549" s="1"/>
      <c r="B549" s="52"/>
      <c r="C549" s="52"/>
      <c r="D549" s="52"/>
      <c r="E549" s="52"/>
      <c r="F549" s="52"/>
      <c r="G549" s="52"/>
      <c r="H549" s="52"/>
      <c r="I549" s="53"/>
      <c r="J549" s="58" t="s">
        <v>52</v>
      </c>
      <c r="K549" s="59"/>
      <c r="L549" s="60">
        <v>5526.996</v>
      </c>
      <c r="M549" s="60">
        <v>639.793</v>
      </c>
      <c r="N549" s="60">
        <v>1086.542</v>
      </c>
      <c r="O549" s="60"/>
      <c r="P549" s="60"/>
      <c r="Q549" s="60">
        <f>+L549+M549+N549+O549+P549</f>
        <v>7253.331</v>
      </c>
      <c r="R549" s="60"/>
      <c r="S549" s="60"/>
      <c r="T549" s="60"/>
      <c r="U549" s="69"/>
      <c r="V549" s="26">
        <f>+R549+S549+T549+U549</f>
        <v>0</v>
      </c>
      <c r="W549" s="26">
        <f>+Q549+V549</f>
        <v>7253.331</v>
      </c>
      <c r="X549" s="26">
        <f>IF(Q549=0,,(Q549/W549)*100)</f>
        <v>100</v>
      </c>
      <c r="Y549" s="26">
        <f>IF(V549=0,,(V549/W549)*100)</f>
        <v>0</v>
      </c>
      <c r="Z549" s="1"/>
    </row>
    <row r="550" spans="1:26" ht="23.25">
      <c r="A550" s="1"/>
      <c r="B550" s="52"/>
      <c r="C550" s="52"/>
      <c r="D550" s="52"/>
      <c r="E550" s="52"/>
      <c r="F550" s="52"/>
      <c r="G550" s="52"/>
      <c r="H550" s="52"/>
      <c r="I550" s="53"/>
      <c r="J550" s="58" t="s">
        <v>53</v>
      </c>
      <c r="K550" s="59"/>
      <c r="L550" s="60">
        <f aca="true" t="shared" si="144" ref="L550:W550">IF(L539=0,,(L549/L539)*100)</f>
        <v>96.23782443505726</v>
      </c>
      <c r="M550" s="60">
        <f t="shared" si="144"/>
        <v>93.18563486503375</v>
      </c>
      <c r="N550" s="60">
        <f t="shared" si="144"/>
        <v>127.01779817050006</v>
      </c>
      <c r="O550" s="60">
        <f t="shared" si="144"/>
        <v>0</v>
      </c>
      <c r="P550" s="60">
        <f t="shared" si="144"/>
        <v>0</v>
      </c>
      <c r="Q550" s="60">
        <f t="shared" si="144"/>
        <v>99.56441014107769</v>
      </c>
      <c r="R550" s="60">
        <f t="shared" si="144"/>
        <v>0</v>
      </c>
      <c r="S550" s="60">
        <f t="shared" si="144"/>
        <v>0</v>
      </c>
      <c r="T550" s="60">
        <f t="shared" si="144"/>
        <v>0</v>
      </c>
      <c r="U550" s="60">
        <f t="shared" si="144"/>
        <v>0</v>
      </c>
      <c r="V550" s="26">
        <f t="shared" si="144"/>
        <v>0</v>
      </c>
      <c r="W550" s="26">
        <f t="shared" si="144"/>
        <v>99.56441014107769</v>
      </c>
      <c r="X550" s="26"/>
      <c r="Y550" s="26"/>
      <c r="Z550" s="1"/>
    </row>
    <row r="551" spans="1:26" ht="23.25">
      <c r="A551" s="1"/>
      <c r="B551" s="52"/>
      <c r="C551" s="52"/>
      <c r="D551" s="52"/>
      <c r="E551" s="52"/>
      <c r="F551" s="52"/>
      <c r="G551" s="52"/>
      <c r="H551" s="52"/>
      <c r="I551" s="53"/>
      <c r="J551" s="54" t="s">
        <v>54</v>
      </c>
      <c r="K551" s="55"/>
      <c r="L551" s="60">
        <f>IF(L548=0,,(L549/L548)*100)</f>
        <v>98.97825073589048</v>
      </c>
      <c r="M551" s="60">
        <f aca="true" t="shared" si="145" ref="M551:W551">IF(M548=0,,(M549/M548)*100)</f>
        <v>98.99794048608243</v>
      </c>
      <c r="N551" s="60">
        <f t="shared" si="145"/>
        <v>99.53062566755766</v>
      </c>
      <c r="O551" s="60">
        <f t="shared" si="145"/>
        <v>0</v>
      </c>
      <c r="P551" s="60">
        <f t="shared" si="145"/>
        <v>0</v>
      </c>
      <c r="Q551" s="26">
        <f t="shared" si="145"/>
        <v>99.0623445606151</v>
      </c>
      <c r="R551" s="60">
        <f t="shared" si="145"/>
        <v>0</v>
      </c>
      <c r="S551" s="60">
        <f t="shared" si="145"/>
        <v>0</v>
      </c>
      <c r="T551" s="60">
        <f t="shared" si="145"/>
        <v>0</v>
      </c>
      <c r="U551" s="60">
        <f t="shared" si="145"/>
        <v>0</v>
      </c>
      <c r="V551" s="26">
        <f t="shared" si="145"/>
        <v>0</v>
      </c>
      <c r="W551" s="26">
        <f t="shared" si="145"/>
        <v>99.0623445606151</v>
      </c>
      <c r="X551" s="26"/>
      <c r="Y551" s="26"/>
      <c r="Z551" s="1"/>
    </row>
    <row r="552" spans="1:26" ht="23.25">
      <c r="A552" s="1"/>
      <c r="B552" s="52"/>
      <c r="C552" s="52"/>
      <c r="D552" s="52"/>
      <c r="E552" s="52"/>
      <c r="F552" s="52"/>
      <c r="G552" s="52"/>
      <c r="H552" s="52"/>
      <c r="I552" s="53"/>
      <c r="J552" s="54"/>
      <c r="K552" s="55"/>
      <c r="L552" s="60"/>
      <c r="M552" s="26"/>
      <c r="N552" s="60"/>
      <c r="O552" s="60"/>
      <c r="P552" s="26"/>
      <c r="Q552" s="26"/>
      <c r="R552" s="26"/>
      <c r="S552" s="60"/>
      <c r="T552" s="60"/>
      <c r="U552" s="60"/>
      <c r="V552" s="26"/>
      <c r="W552" s="26"/>
      <c r="X552" s="26"/>
      <c r="Y552" s="26"/>
      <c r="Z552" s="1"/>
    </row>
    <row r="553" spans="1:26" ht="23.25">
      <c r="A553" s="1"/>
      <c r="B553" s="52"/>
      <c r="C553" s="52"/>
      <c r="D553" s="52"/>
      <c r="E553" s="52"/>
      <c r="F553" s="52"/>
      <c r="G553" s="52"/>
      <c r="H553" s="52" t="s">
        <v>179</v>
      </c>
      <c r="I553" s="53"/>
      <c r="J553" s="54" t="s">
        <v>180</v>
      </c>
      <c r="K553" s="55"/>
      <c r="L553" s="60"/>
      <c r="M553" s="26"/>
      <c r="N553" s="60"/>
      <c r="O553" s="60"/>
      <c r="P553" s="26"/>
      <c r="Q553" s="26"/>
      <c r="R553" s="26"/>
      <c r="S553" s="60"/>
      <c r="T553" s="60"/>
      <c r="U553" s="60"/>
      <c r="V553" s="26"/>
      <c r="W553" s="26"/>
      <c r="X553" s="26"/>
      <c r="Y553" s="26"/>
      <c r="Z553" s="1"/>
    </row>
    <row r="554" spans="1:26" ht="23.25">
      <c r="A554" s="1"/>
      <c r="B554" s="52"/>
      <c r="C554" s="52"/>
      <c r="D554" s="52"/>
      <c r="E554" s="52"/>
      <c r="F554" s="52"/>
      <c r="G554" s="52"/>
      <c r="H554" s="52"/>
      <c r="I554" s="53"/>
      <c r="J554" s="54" t="s">
        <v>181</v>
      </c>
      <c r="K554" s="55"/>
      <c r="L554" s="60"/>
      <c r="M554" s="26"/>
      <c r="N554" s="60"/>
      <c r="O554" s="60"/>
      <c r="P554" s="26"/>
      <c r="Q554" s="26"/>
      <c r="R554" s="26"/>
      <c r="S554" s="60"/>
      <c r="T554" s="60"/>
      <c r="U554" s="60"/>
      <c r="V554" s="26"/>
      <c r="W554" s="26"/>
      <c r="X554" s="26"/>
      <c r="Y554" s="26"/>
      <c r="Z554" s="1"/>
    </row>
    <row r="555" spans="1:26" ht="23.25">
      <c r="A555" s="1"/>
      <c r="B555" s="52"/>
      <c r="C555" s="52"/>
      <c r="D555" s="52"/>
      <c r="E555" s="52"/>
      <c r="F555" s="52"/>
      <c r="G555" s="52"/>
      <c r="H555" s="52"/>
      <c r="I555" s="53"/>
      <c r="J555" s="54" t="s">
        <v>50</v>
      </c>
      <c r="K555" s="55"/>
      <c r="L555" s="60">
        <v>17666.453</v>
      </c>
      <c r="M555" s="26">
        <v>32.23</v>
      </c>
      <c r="N555" s="60">
        <v>312.768</v>
      </c>
      <c r="O555" s="60"/>
      <c r="P555" s="26"/>
      <c r="Q555" s="26">
        <f>+L555+M555+N555+O555+P555</f>
        <v>18011.451</v>
      </c>
      <c r="R555" s="26"/>
      <c r="S555" s="60"/>
      <c r="T555" s="60"/>
      <c r="U555" s="60"/>
      <c r="V555" s="26">
        <f>+R555+S555+T555+U555</f>
        <v>0</v>
      </c>
      <c r="W555" s="26">
        <f>+Q555+V555</f>
        <v>18011.451</v>
      </c>
      <c r="X555" s="26">
        <f>IF(Q555=0,,(Q555/W555)*100)</f>
        <v>100</v>
      </c>
      <c r="Y555" s="26">
        <f>IF(V555=0,,(V555/W555)*100)</f>
        <v>0</v>
      </c>
      <c r="Z555" s="1"/>
    </row>
    <row r="556" spans="1:26" ht="23.25">
      <c r="A556" s="1"/>
      <c r="B556" s="52"/>
      <c r="C556" s="52"/>
      <c r="D556" s="52"/>
      <c r="E556" s="52"/>
      <c r="F556" s="52"/>
      <c r="G556" s="52"/>
      <c r="H556" s="52"/>
      <c r="I556" s="53"/>
      <c r="J556" s="54" t="s">
        <v>51</v>
      </c>
      <c r="K556" s="55"/>
      <c r="L556" s="60">
        <v>17206.395</v>
      </c>
      <c r="M556" s="26">
        <v>55.23</v>
      </c>
      <c r="N556" s="60">
        <v>939.889</v>
      </c>
      <c r="O556" s="60"/>
      <c r="P556" s="26"/>
      <c r="Q556" s="26">
        <f>+L556+M556+N556+O556+P556</f>
        <v>18201.514</v>
      </c>
      <c r="R556" s="26"/>
      <c r="S556" s="60"/>
      <c r="T556" s="60"/>
      <c r="U556" s="60"/>
      <c r="V556" s="26">
        <f>+R556+S556+T556+U556</f>
        <v>0</v>
      </c>
      <c r="W556" s="26">
        <f>+Q556+V556</f>
        <v>18201.514</v>
      </c>
      <c r="X556" s="26">
        <f>IF(Q556=0,,(Q556/W556)*100)</f>
        <v>100</v>
      </c>
      <c r="Y556" s="26">
        <f>IF(V556=0,,(V556/W556)*100)</f>
        <v>0</v>
      </c>
      <c r="Z556" s="1"/>
    </row>
    <row r="557" spans="1:26" ht="23.25">
      <c r="A557" s="1"/>
      <c r="B557" s="52"/>
      <c r="C557" s="52"/>
      <c r="D557" s="52"/>
      <c r="E557" s="52"/>
      <c r="F557" s="52"/>
      <c r="G557" s="52"/>
      <c r="H557" s="52"/>
      <c r="I557" s="53"/>
      <c r="J557" s="54" t="s">
        <v>52</v>
      </c>
      <c r="K557" s="55"/>
      <c r="L557" s="60">
        <v>17122.229</v>
      </c>
      <c r="M557" s="26">
        <v>50.41</v>
      </c>
      <c r="N557" s="60">
        <v>930.112</v>
      </c>
      <c r="O557" s="60"/>
      <c r="P557" s="26"/>
      <c r="Q557" s="26">
        <f>+L557+M557+N557+O557+P557</f>
        <v>18102.751</v>
      </c>
      <c r="R557" s="26"/>
      <c r="S557" s="60"/>
      <c r="T557" s="60"/>
      <c r="U557" s="60"/>
      <c r="V557" s="26">
        <f>+R557+S557+T557+U557</f>
        <v>0</v>
      </c>
      <c r="W557" s="26">
        <f>+Q557+V557</f>
        <v>18102.751</v>
      </c>
      <c r="X557" s="26">
        <f>IF(Q557=0,,(Q557/W557)*100)</f>
        <v>100</v>
      </c>
      <c r="Y557" s="26">
        <f>IF(V557=0,,(V557/W557)*100)</f>
        <v>0</v>
      </c>
      <c r="Z557" s="1"/>
    </row>
    <row r="558" spans="1:26" ht="23.25">
      <c r="A558" s="1"/>
      <c r="B558" s="52"/>
      <c r="C558" s="52"/>
      <c r="D558" s="52"/>
      <c r="E558" s="52"/>
      <c r="F558" s="52"/>
      <c r="G558" s="52"/>
      <c r="H558" s="52"/>
      <c r="I558" s="53"/>
      <c r="J558" s="54" t="s">
        <v>53</v>
      </c>
      <c r="K558" s="55"/>
      <c r="L558" s="60">
        <f aca="true" t="shared" si="146" ref="L558:W558">IF(L555=0,,(L557/L555)*100)</f>
        <v>96.91944953522928</v>
      </c>
      <c r="M558" s="26">
        <f t="shared" si="146"/>
        <v>156.40707415451442</v>
      </c>
      <c r="N558" s="60">
        <f t="shared" si="146"/>
        <v>297.38080622058527</v>
      </c>
      <c r="O558" s="60">
        <f t="shared" si="146"/>
        <v>0</v>
      </c>
      <c r="P558" s="26">
        <f t="shared" si="146"/>
        <v>0</v>
      </c>
      <c r="Q558" s="26">
        <f t="shared" si="146"/>
        <v>100.50689974949825</v>
      </c>
      <c r="R558" s="26">
        <f t="shared" si="146"/>
        <v>0</v>
      </c>
      <c r="S558" s="60">
        <f t="shared" si="146"/>
        <v>0</v>
      </c>
      <c r="T558" s="60">
        <f t="shared" si="146"/>
        <v>0</v>
      </c>
      <c r="U558" s="60">
        <f t="shared" si="146"/>
        <v>0</v>
      </c>
      <c r="V558" s="26">
        <f t="shared" si="146"/>
        <v>0</v>
      </c>
      <c r="W558" s="26">
        <f t="shared" si="146"/>
        <v>100.50689974949825</v>
      </c>
      <c r="X558" s="26"/>
      <c r="Y558" s="26"/>
      <c r="Z558" s="1"/>
    </row>
    <row r="559" spans="1:26" ht="23.25">
      <c r="A559" s="1"/>
      <c r="B559" s="52"/>
      <c r="C559" s="52"/>
      <c r="D559" s="52"/>
      <c r="E559" s="52"/>
      <c r="F559" s="52"/>
      <c r="G559" s="52"/>
      <c r="H559" s="52"/>
      <c r="I559" s="53"/>
      <c r="J559" s="54" t="s">
        <v>54</v>
      </c>
      <c r="K559" s="55"/>
      <c r="L559" s="60">
        <f>IF(L556=0,,(L557/L556)*100)</f>
        <v>99.51084465979073</v>
      </c>
      <c r="M559" s="26">
        <f aca="true" t="shared" si="147" ref="M559:W559">IF(M556=0,,(M557/M556)*100)</f>
        <v>91.27285895346732</v>
      </c>
      <c r="N559" s="60">
        <f t="shared" si="147"/>
        <v>98.95977078144334</v>
      </c>
      <c r="O559" s="60">
        <f t="shared" si="147"/>
        <v>0</v>
      </c>
      <c r="P559" s="26">
        <f t="shared" si="147"/>
        <v>0</v>
      </c>
      <c r="Q559" s="26">
        <f t="shared" si="147"/>
        <v>99.4573912917354</v>
      </c>
      <c r="R559" s="26">
        <f t="shared" si="147"/>
        <v>0</v>
      </c>
      <c r="S559" s="60">
        <f t="shared" si="147"/>
        <v>0</v>
      </c>
      <c r="T559" s="60">
        <f t="shared" si="147"/>
        <v>0</v>
      </c>
      <c r="U559" s="60">
        <f t="shared" si="147"/>
        <v>0</v>
      </c>
      <c r="V559" s="26">
        <f t="shared" si="147"/>
        <v>0</v>
      </c>
      <c r="W559" s="26">
        <f t="shared" si="147"/>
        <v>99.4573912917354</v>
      </c>
      <c r="X559" s="26"/>
      <c r="Y559" s="26"/>
      <c r="Z559" s="1"/>
    </row>
    <row r="560" spans="1:26" ht="23.25">
      <c r="A560" s="1"/>
      <c r="B560" s="52"/>
      <c r="C560" s="52"/>
      <c r="D560" s="52"/>
      <c r="E560" s="52"/>
      <c r="F560" s="52"/>
      <c r="G560" s="52"/>
      <c r="H560" s="52"/>
      <c r="I560" s="53"/>
      <c r="J560" s="54"/>
      <c r="K560" s="55"/>
      <c r="L560" s="60"/>
      <c r="M560" s="26"/>
      <c r="N560" s="60"/>
      <c r="O560" s="60"/>
      <c r="P560" s="26"/>
      <c r="Q560" s="26"/>
      <c r="R560" s="26"/>
      <c r="S560" s="60"/>
      <c r="T560" s="60"/>
      <c r="U560" s="60"/>
      <c r="V560" s="26"/>
      <c r="W560" s="26"/>
      <c r="X560" s="26"/>
      <c r="Y560" s="26"/>
      <c r="Z560" s="1"/>
    </row>
    <row r="561" spans="1:26" ht="23.25">
      <c r="A561" s="1"/>
      <c r="B561" s="52"/>
      <c r="C561" s="52"/>
      <c r="D561" s="52"/>
      <c r="E561" s="52"/>
      <c r="F561" s="52"/>
      <c r="G561" s="52"/>
      <c r="H561" s="52" t="s">
        <v>182</v>
      </c>
      <c r="I561" s="53"/>
      <c r="J561" s="54" t="s">
        <v>183</v>
      </c>
      <c r="K561" s="55"/>
      <c r="L561" s="60"/>
      <c r="M561" s="26"/>
      <c r="N561" s="60"/>
      <c r="O561" s="60"/>
      <c r="P561" s="26"/>
      <c r="Q561" s="26"/>
      <c r="R561" s="26"/>
      <c r="S561" s="60"/>
      <c r="T561" s="60"/>
      <c r="U561" s="60"/>
      <c r="V561" s="26"/>
      <c r="W561" s="26"/>
      <c r="X561" s="26"/>
      <c r="Y561" s="26"/>
      <c r="Z561" s="1"/>
    </row>
    <row r="562" spans="1:26" ht="23.25">
      <c r="A562" s="1"/>
      <c r="B562" s="52"/>
      <c r="C562" s="52"/>
      <c r="D562" s="52"/>
      <c r="E562" s="52"/>
      <c r="F562" s="52"/>
      <c r="G562" s="52"/>
      <c r="H562" s="52"/>
      <c r="I562" s="53"/>
      <c r="J562" s="54" t="s">
        <v>184</v>
      </c>
      <c r="K562" s="55"/>
      <c r="L562" s="60"/>
      <c r="M562" s="26"/>
      <c r="N562" s="60"/>
      <c r="O562" s="60"/>
      <c r="P562" s="26"/>
      <c r="Q562" s="26"/>
      <c r="R562" s="26"/>
      <c r="S562" s="60"/>
      <c r="T562" s="60"/>
      <c r="U562" s="60"/>
      <c r="V562" s="26"/>
      <c r="W562" s="26"/>
      <c r="X562" s="26"/>
      <c r="Y562" s="26"/>
      <c r="Z562" s="1"/>
    </row>
    <row r="563" spans="1:26" ht="23.25">
      <c r="A563" s="1"/>
      <c r="B563" s="61"/>
      <c r="C563" s="62"/>
      <c r="D563" s="62"/>
      <c r="E563" s="62"/>
      <c r="F563" s="62"/>
      <c r="G563" s="62"/>
      <c r="H563" s="62"/>
      <c r="I563" s="54"/>
      <c r="J563" s="54" t="s">
        <v>50</v>
      </c>
      <c r="K563" s="55"/>
      <c r="L563" s="24">
        <v>478991.451</v>
      </c>
      <c r="M563" s="24">
        <v>9111.399</v>
      </c>
      <c r="N563" s="24">
        <v>92762.922</v>
      </c>
      <c r="O563" s="24"/>
      <c r="P563" s="24">
        <v>0</v>
      </c>
      <c r="Q563" s="24">
        <f>+L563+M563+N563+O563+P563</f>
        <v>580865.772</v>
      </c>
      <c r="R563" s="24"/>
      <c r="S563" s="24"/>
      <c r="T563" s="24"/>
      <c r="U563" s="24"/>
      <c r="V563" s="24">
        <f>+R563+S563+T563+U563</f>
        <v>0</v>
      </c>
      <c r="W563" s="24">
        <f>+Q563+V563</f>
        <v>580865.772</v>
      </c>
      <c r="X563" s="24">
        <f>IF(Q563=0,,(Q563/W563)*100)</f>
        <v>100</v>
      </c>
      <c r="Y563" s="24">
        <f>IF(V563=0,,(V563/W563)*100)</f>
        <v>0</v>
      </c>
      <c r="Z563" s="1"/>
    </row>
    <row r="564" spans="1:26" ht="23.25">
      <c r="A564" s="1"/>
      <c r="B564" s="52"/>
      <c r="C564" s="52"/>
      <c r="D564" s="52"/>
      <c r="E564" s="52"/>
      <c r="F564" s="52"/>
      <c r="G564" s="52"/>
      <c r="H564" s="52"/>
      <c r="I564" s="53"/>
      <c r="J564" s="54" t="s">
        <v>51</v>
      </c>
      <c r="K564" s="55"/>
      <c r="L564" s="60">
        <v>485315.206</v>
      </c>
      <c r="M564" s="26">
        <v>6495.123</v>
      </c>
      <c r="N564" s="60">
        <v>93543.945</v>
      </c>
      <c r="O564" s="60"/>
      <c r="P564" s="26">
        <v>1073.871</v>
      </c>
      <c r="Q564" s="26">
        <f>+L564+M564+N564+O564+P564</f>
        <v>586428.145</v>
      </c>
      <c r="R564" s="26"/>
      <c r="S564" s="60"/>
      <c r="T564" s="60"/>
      <c r="U564" s="60"/>
      <c r="V564" s="26">
        <f>+R564+S564+T564+U564</f>
        <v>0</v>
      </c>
      <c r="W564" s="26">
        <f>+Q564+V564</f>
        <v>586428.145</v>
      </c>
      <c r="X564" s="26">
        <f>IF(Q564=0,,(Q564/W564)*100)</f>
        <v>100</v>
      </c>
      <c r="Y564" s="26">
        <f>IF(V564=0,,(V564/W564)*100)</f>
        <v>0</v>
      </c>
      <c r="Z564" s="1"/>
    </row>
    <row r="565" spans="1:26" ht="23.25">
      <c r="A565" s="1"/>
      <c r="B565" s="52"/>
      <c r="C565" s="52"/>
      <c r="D565" s="52"/>
      <c r="E565" s="52"/>
      <c r="F565" s="52"/>
      <c r="G565" s="52"/>
      <c r="H565" s="52"/>
      <c r="I565" s="53"/>
      <c r="J565" s="54" t="s">
        <v>52</v>
      </c>
      <c r="K565" s="55"/>
      <c r="L565" s="60">
        <v>477680.875</v>
      </c>
      <c r="M565" s="26">
        <v>6404.668</v>
      </c>
      <c r="N565" s="60">
        <v>95145.126</v>
      </c>
      <c r="O565" s="60"/>
      <c r="P565" s="26">
        <v>1072.771</v>
      </c>
      <c r="Q565" s="26">
        <f>+L565+M565+N565+O565+P565</f>
        <v>580303.44</v>
      </c>
      <c r="R565" s="26"/>
      <c r="S565" s="60"/>
      <c r="T565" s="60"/>
      <c r="U565" s="60"/>
      <c r="V565" s="26">
        <f>+R565+S565+T565+U565</f>
        <v>0</v>
      </c>
      <c r="W565" s="26">
        <f>+Q565+V565</f>
        <v>580303.44</v>
      </c>
      <c r="X565" s="26">
        <f>IF(Q565=0,,(Q565/W565)*100)</f>
        <v>100</v>
      </c>
      <c r="Y565" s="26">
        <f>IF(V565=0,,(V565/W565)*100)</f>
        <v>0</v>
      </c>
      <c r="Z565" s="1"/>
    </row>
    <row r="566" spans="1:26" ht="23.25">
      <c r="A566" s="1"/>
      <c r="B566" s="52"/>
      <c r="C566" s="52"/>
      <c r="D566" s="52"/>
      <c r="E566" s="52"/>
      <c r="F566" s="52"/>
      <c r="G566" s="52"/>
      <c r="H566" s="52"/>
      <c r="I566" s="53"/>
      <c r="J566" s="54" t="s">
        <v>53</v>
      </c>
      <c r="K566" s="55"/>
      <c r="L566" s="60">
        <f aca="true" t="shared" si="148" ref="L566:W566">IF(L563=0,,(L565/L563)*100)</f>
        <v>99.72638843610594</v>
      </c>
      <c r="M566" s="26">
        <f t="shared" si="148"/>
        <v>70.29291550068216</v>
      </c>
      <c r="N566" s="60">
        <f t="shared" si="148"/>
        <v>102.56805623264003</v>
      </c>
      <c r="O566" s="60">
        <f t="shared" si="148"/>
        <v>0</v>
      </c>
      <c r="P566" s="26">
        <f t="shared" si="148"/>
        <v>0</v>
      </c>
      <c r="Q566" s="26">
        <f t="shared" si="148"/>
        <v>99.90319071511756</v>
      </c>
      <c r="R566" s="26">
        <f t="shared" si="148"/>
        <v>0</v>
      </c>
      <c r="S566" s="60">
        <f t="shared" si="148"/>
        <v>0</v>
      </c>
      <c r="T566" s="60">
        <f t="shared" si="148"/>
        <v>0</v>
      </c>
      <c r="U566" s="60">
        <f t="shared" si="148"/>
        <v>0</v>
      </c>
      <c r="V566" s="26">
        <f t="shared" si="148"/>
        <v>0</v>
      </c>
      <c r="W566" s="26">
        <f t="shared" si="148"/>
        <v>99.90319071511756</v>
      </c>
      <c r="X566" s="26"/>
      <c r="Y566" s="26"/>
      <c r="Z566" s="1"/>
    </row>
    <row r="567" spans="1:26" ht="23.25">
      <c r="A567" s="1"/>
      <c r="B567" s="52"/>
      <c r="C567" s="52"/>
      <c r="D567" s="52"/>
      <c r="E567" s="52"/>
      <c r="F567" s="52"/>
      <c r="G567" s="52"/>
      <c r="H567" s="52"/>
      <c r="I567" s="53"/>
      <c r="J567" s="54" t="s">
        <v>54</v>
      </c>
      <c r="K567" s="55"/>
      <c r="L567" s="60">
        <f>IF(L564=0,,(L565/L564)*100)</f>
        <v>98.42693348454448</v>
      </c>
      <c r="M567" s="26">
        <f aca="true" t="shared" si="149" ref="M567:W567">IF(M564=0,,(M565/M564)*100)</f>
        <v>98.60733969164248</v>
      </c>
      <c r="N567" s="60">
        <f t="shared" si="149"/>
        <v>101.71168855450772</v>
      </c>
      <c r="O567" s="60">
        <f t="shared" si="149"/>
        <v>0</v>
      </c>
      <c r="P567" s="26">
        <f t="shared" si="149"/>
        <v>99.89756683996494</v>
      </c>
      <c r="Q567" s="26">
        <f t="shared" si="149"/>
        <v>98.95559156697703</v>
      </c>
      <c r="R567" s="26">
        <f t="shared" si="149"/>
        <v>0</v>
      </c>
      <c r="S567" s="60">
        <f t="shared" si="149"/>
        <v>0</v>
      </c>
      <c r="T567" s="60">
        <f t="shared" si="149"/>
        <v>0</v>
      </c>
      <c r="U567" s="60">
        <f t="shared" si="149"/>
        <v>0</v>
      </c>
      <c r="V567" s="26">
        <f t="shared" si="149"/>
        <v>0</v>
      </c>
      <c r="W567" s="26">
        <f t="shared" si="149"/>
        <v>98.95559156697703</v>
      </c>
      <c r="X567" s="26"/>
      <c r="Y567" s="26"/>
      <c r="Z567" s="1"/>
    </row>
    <row r="568" spans="1:26" ht="23.25">
      <c r="A568" s="1"/>
      <c r="B568" s="52"/>
      <c r="C568" s="52"/>
      <c r="D568" s="52"/>
      <c r="E568" s="52"/>
      <c r="F568" s="52"/>
      <c r="G568" s="52"/>
      <c r="H568" s="52"/>
      <c r="I568" s="53"/>
      <c r="J568" s="54"/>
      <c r="K568" s="55"/>
      <c r="L568" s="60"/>
      <c r="M568" s="26"/>
      <c r="N568" s="60"/>
      <c r="O568" s="60"/>
      <c r="P568" s="26"/>
      <c r="Q568" s="26"/>
      <c r="R568" s="26"/>
      <c r="S568" s="60"/>
      <c r="T568" s="60"/>
      <c r="U568" s="60"/>
      <c r="V568" s="26"/>
      <c r="W568" s="26"/>
      <c r="X568" s="26"/>
      <c r="Y568" s="26"/>
      <c r="Z568" s="1"/>
    </row>
    <row r="569" spans="1:26" ht="23.25">
      <c r="A569" s="1"/>
      <c r="B569" s="52"/>
      <c r="C569" s="52"/>
      <c r="D569" s="52"/>
      <c r="E569" s="52"/>
      <c r="F569" s="52"/>
      <c r="G569" s="52"/>
      <c r="H569" s="52" t="s">
        <v>185</v>
      </c>
      <c r="I569" s="53"/>
      <c r="J569" s="54" t="s">
        <v>186</v>
      </c>
      <c r="K569" s="55"/>
      <c r="L569" s="60"/>
      <c r="M569" s="26"/>
      <c r="N569" s="60"/>
      <c r="O569" s="60"/>
      <c r="P569" s="26"/>
      <c r="Q569" s="26"/>
      <c r="R569" s="26"/>
      <c r="S569" s="60"/>
      <c r="T569" s="60"/>
      <c r="U569" s="60"/>
      <c r="V569" s="26"/>
      <c r="W569" s="26"/>
      <c r="X569" s="26"/>
      <c r="Y569" s="26"/>
      <c r="Z569" s="1"/>
    </row>
    <row r="570" spans="1:26" ht="23.25">
      <c r="A570" s="1"/>
      <c r="B570" s="52"/>
      <c r="C570" s="52"/>
      <c r="D570" s="52"/>
      <c r="E570" s="52"/>
      <c r="F570" s="52"/>
      <c r="G570" s="52"/>
      <c r="H570" s="52"/>
      <c r="I570" s="53"/>
      <c r="J570" s="54" t="s">
        <v>187</v>
      </c>
      <c r="K570" s="55"/>
      <c r="L570" s="60"/>
      <c r="M570" s="26"/>
      <c r="N570" s="60"/>
      <c r="O570" s="60"/>
      <c r="P570" s="26"/>
      <c r="Q570" s="26"/>
      <c r="R570" s="26"/>
      <c r="S570" s="60"/>
      <c r="T570" s="60"/>
      <c r="U570" s="60"/>
      <c r="V570" s="26"/>
      <c r="W570" s="26"/>
      <c r="X570" s="26"/>
      <c r="Y570" s="26"/>
      <c r="Z570" s="1"/>
    </row>
    <row r="571" spans="1:26" ht="23.25">
      <c r="A571" s="1"/>
      <c r="B571" s="52"/>
      <c r="C571" s="52"/>
      <c r="D571" s="52"/>
      <c r="E571" s="52"/>
      <c r="F571" s="52"/>
      <c r="G571" s="52"/>
      <c r="H571" s="52"/>
      <c r="I571" s="53"/>
      <c r="J571" s="54" t="s">
        <v>50</v>
      </c>
      <c r="K571" s="55"/>
      <c r="L571" s="60">
        <v>69018.769</v>
      </c>
      <c r="M571" s="26">
        <v>1124.474</v>
      </c>
      <c r="N571" s="60">
        <v>3874.203</v>
      </c>
      <c r="O571" s="60"/>
      <c r="P571" s="26"/>
      <c r="Q571" s="26">
        <f>+L571+M571+N571+O571+P571</f>
        <v>74017.446</v>
      </c>
      <c r="R571" s="26"/>
      <c r="S571" s="60">
        <v>40000</v>
      </c>
      <c r="T571" s="60"/>
      <c r="U571" s="60"/>
      <c r="V571" s="26">
        <f>+R571+S571+T571+U571</f>
        <v>40000</v>
      </c>
      <c r="W571" s="26">
        <f>+Q571+V571</f>
        <v>114017.446</v>
      </c>
      <c r="X571" s="26">
        <f>IF(Q571=0,,(Q571/W571)*100)</f>
        <v>64.9176495323356</v>
      </c>
      <c r="Y571" s="26">
        <f>IF(V571=0,,(V571/W571)*100)</f>
        <v>35.0823504676644</v>
      </c>
      <c r="Z571" s="1"/>
    </row>
    <row r="572" spans="1:26" ht="23.25">
      <c r="A572" s="1"/>
      <c r="B572" s="61"/>
      <c r="C572" s="62"/>
      <c r="D572" s="62"/>
      <c r="E572" s="62"/>
      <c r="F572" s="62"/>
      <c r="G572" s="62"/>
      <c r="H572" s="62"/>
      <c r="I572" s="54"/>
      <c r="J572" s="54" t="s">
        <v>51</v>
      </c>
      <c r="K572" s="55"/>
      <c r="L572" s="24">
        <v>65384.56</v>
      </c>
      <c r="M572" s="24">
        <v>669.171</v>
      </c>
      <c r="N572" s="24">
        <v>4617.517</v>
      </c>
      <c r="O572" s="24"/>
      <c r="P572" s="24"/>
      <c r="Q572" s="24">
        <f>+L572+M572+N572+O572+P572</f>
        <v>70671.24799999999</v>
      </c>
      <c r="R572" s="24"/>
      <c r="S572" s="24">
        <v>40000</v>
      </c>
      <c r="T572" s="24"/>
      <c r="U572" s="24"/>
      <c r="V572" s="24">
        <f>+R572+S572+T572+U572</f>
        <v>40000</v>
      </c>
      <c r="W572" s="24">
        <f>+Q572+V572</f>
        <v>110671.24799999999</v>
      </c>
      <c r="X572" s="24">
        <f>IF(Q572=0,,(Q572/W572)*100)</f>
        <v>63.8569179232532</v>
      </c>
      <c r="Y572" s="24">
        <f>IF(V572=0,,(V572/W572)*100)</f>
        <v>36.1430820767468</v>
      </c>
      <c r="Z572" s="1"/>
    </row>
    <row r="573" spans="1:26" ht="23.25">
      <c r="A573" s="1"/>
      <c r="B573" s="52"/>
      <c r="C573" s="52"/>
      <c r="D573" s="52"/>
      <c r="E573" s="52"/>
      <c r="F573" s="52"/>
      <c r="G573" s="52"/>
      <c r="H573" s="52"/>
      <c r="I573" s="53"/>
      <c r="J573" s="54" t="s">
        <v>52</v>
      </c>
      <c r="K573" s="55"/>
      <c r="L573" s="60">
        <v>64616.825</v>
      </c>
      <c r="M573" s="26">
        <v>597.256</v>
      </c>
      <c r="N573" s="60">
        <v>4434.591</v>
      </c>
      <c r="O573" s="60"/>
      <c r="P573" s="26"/>
      <c r="Q573" s="26">
        <f>+L573+M573+N573+O573+P573</f>
        <v>69648.67199999999</v>
      </c>
      <c r="R573" s="26"/>
      <c r="S573" s="60">
        <v>37977.002</v>
      </c>
      <c r="T573" s="60"/>
      <c r="U573" s="60"/>
      <c r="V573" s="26">
        <f>+R573+S573+T573+U573</f>
        <v>37977.002</v>
      </c>
      <c r="W573" s="26">
        <f>+Q573+V573</f>
        <v>107625.674</v>
      </c>
      <c r="X573" s="26">
        <f>IF(Q573=0,,(Q573/W573)*100)</f>
        <v>64.71380797113521</v>
      </c>
      <c r="Y573" s="26">
        <f>IF(V573=0,,(V573/W573)*100)</f>
        <v>35.28619202886479</v>
      </c>
      <c r="Z573" s="1"/>
    </row>
    <row r="574" spans="1:26" ht="23.25">
      <c r="A574" s="1"/>
      <c r="B574" s="52"/>
      <c r="C574" s="52"/>
      <c r="D574" s="52"/>
      <c r="E574" s="52"/>
      <c r="F574" s="52"/>
      <c r="G574" s="52"/>
      <c r="H574" s="52"/>
      <c r="I574" s="53"/>
      <c r="J574" s="54" t="s">
        <v>53</v>
      </c>
      <c r="K574" s="55"/>
      <c r="L574" s="60">
        <f aca="true" t="shared" si="150" ref="L574:W574">IF(L571=0,,(L573/L571)*100)</f>
        <v>93.6221058941228</v>
      </c>
      <c r="M574" s="26">
        <f t="shared" si="150"/>
        <v>53.11425608773524</v>
      </c>
      <c r="N574" s="60">
        <f t="shared" si="150"/>
        <v>114.4646008482261</v>
      </c>
      <c r="O574" s="60">
        <f t="shared" si="150"/>
        <v>0</v>
      </c>
      <c r="P574" s="26">
        <f t="shared" si="150"/>
        <v>0</v>
      </c>
      <c r="Q574" s="26">
        <f t="shared" si="150"/>
        <v>94.09764287192507</v>
      </c>
      <c r="R574" s="26">
        <f t="shared" si="150"/>
        <v>0</v>
      </c>
      <c r="S574" s="60">
        <f t="shared" si="150"/>
        <v>94.942505</v>
      </c>
      <c r="T574" s="60">
        <f t="shared" si="150"/>
        <v>0</v>
      </c>
      <c r="U574" s="60">
        <f t="shared" si="150"/>
        <v>0</v>
      </c>
      <c r="V574" s="26">
        <f t="shared" si="150"/>
        <v>94.942505</v>
      </c>
      <c r="W574" s="26">
        <f t="shared" si="150"/>
        <v>94.3940403646649</v>
      </c>
      <c r="X574" s="26"/>
      <c r="Y574" s="26"/>
      <c r="Z574" s="1"/>
    </row>
    <row r="575" spans="1:26" ht="23.25">
      <c r="A575" s="1"/>
      <c r="B575" s="52"/>
      <c r="C575" s="52"/>
      <c r="D575" s="52"/>
      <c r="E575" s="52"/>
      <c r="F575" s="52"/>
      <c r="G575" s="52"/>
      <c r="H575" s="52"/>
      <c r="I575" s="53"/>
      <c r="J575" s="54" t="s">
        <v>54</v>
      </c>
      <c r="K575" s="55"/>
      <c r="L575" s="60">
        <f aca="true" t="shared" si="151" ref="L575:W575">IF(L572=0,,(L573/L572)*100)</f>
        <v>98.82581606422066</v>
      </c>
      <c r="M575" s="26">
        <f t="shared" si="151"/>
        <v>89.25312065226973</v>
      </c>
      <c r="N575" s="60">
        <f t="shared" si="151"/>
        <v>96.03843364301638</v>
      </c>
      <c r="O575" s="60">
        <f t="shared" si="151"/>
        <v>0</v>
      </c>
      <c r="P575" s="26">
        <f t="shared" si="151"/>
        <v>0</v>
      </c>
      <c r="Q575" s="26">
        <f t="shared" si="151"/>
        <v>98.55305229645866</v>
      </c>
      <c r="R575" s="26">
        <f t="shared" si="151"/>
        <v>0</v>
      </c>
      <c r="S575" s="60">
        <f t="shared" si="151"/>
        <v>94.942505</v>
      </c>
      <c r="T575" s="60">
        <f t="shared" si="151"/>
        <v>0</v>
      </c>
      <c r="U575" s="60">
        <f t="shared" si="151"/>
        <v>0</v>
      </c>
      <c r="V575" s="26">
        <f t="shared" si="151"/>
        <v>94.942505</v>
      </c>
      <c r="W575" s="26">
        <f t="shared" si="151"/>
        <v>97.24808922367986</v>
      </c>
      <c r="X575" s="26"/>
      <c r="Y575" s="26"/>
      <c r="Z575" s="1"/>
    </row>
    <row r="576" spans="1:26" ht="23.25">
      <c r="A576" s="1"/>
      <c r="B576" s="52"/>
      <c r="C576" s="52"/>
      <c r="D576" s="52"/>
      <c r="E576" s="52"/>
      <c r="F576" s="52"/>
      <c r="G576" s="52"/>
      <c r="H576" s="52"/>
      <c r="I576" s="53"/>
      <c r="J576" s="54"/>
      <c r="K576" s="55"/>
      <c r="L576" s="60"/>
      <c r="M576" s="26"/>
      <c r="N576" s="60"/>
      <c r="O576" s="60"/>
      <c r="P576" s="26"/>
      <c r="Q576" s="26"/>
      <c r="R576" s="26"/>
      <c r="S576" s="60"/>
      <c r="T576" s="60"/>
      <c r="U576" s="60"/>
      <c r="V576" s="26"/>
      <c r="W576" s="26"/>
      <c r="X576" s="26"/>
      <c r="Y576" s="26"/>
      <c r="Z576" s="1"/>
    </row>
    <row r="577" spans="1:26" ht="23.25">
      <c r="A577" s="1"/>
      <c r="B577" s="61"/>
      <c r="C577" s="61"/>
      <c r="D577" s="61"/>
      <c r="E577" s="61"/>
      <c r="F577" s="61"/>
      <c r="G577" s="61"/>
      <c r="H577" s="61" t="s">
        <v>188</v>
      </c>
      <c r="I577" s="53"/>
      <c r="J577" s="54" t="s">
        <v>189</v>
      </c>
      <c r="K577" s="55"/>
      <c r="L577" s="60"/>
      <c r="M577" s="26"/>
      <c r="N577" s="60"/>
      <c r="O577" s="60"/>
      <c r="P577" s="26"/>
      <c r="Q577" s="26"/>
      <c r="R577" s="26"/>
      <c r="S577" s="60"/>
      <c r="T577" s="60"/>
      <c r="U577" s="60"/>
      <c r="V577" s="26"/>
      <c r="W577" s="26"/>
      <c r="X577" s="26"/>
      <c r="Y577" s="26"/>
      <c r="Z577" s="1"/>
    </row>
    <row r="578" spans="1:26" ht="23.25">
      <c r="A578" s="1"/>
      <c r="B578" s="61"/>
      <c r="C578" s="62"/>
      <c r="D578" s="62"/>
      <c r="E578" s="62"/>
      <c r="F578" s="62"/>
      <c r="G578" s="62"/>
      <c r="H578" s="62"/>
      <c r="I578" s="54"/>
      <c r="J578" s="54" t="s">
        <v>190</v>
      </c>
      <c r="K578" s="55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1"/>
    </row>
    <row r="579" spans="1:26" ht="23.25">
      <c r="A579" s="1"/>
      <c r="B579" s="61"/>
      <c r="C579" s="61"/>
      <c r="D579" s="61"/>
      <c r="E579" s="61"/>
      <c r="F579" s="61"/>
      <c r="G579" s="61"/>
      <c r="H579" s="61"/>
      <c r="I579" s="53"/>
      <c r="J579" s="54" t="s">
        <v>191</v>
      </c>
      <c r="K579" s="55"/>
      <c r="L579" s="60"/>
      <c r="M579" s="26"/>
      <c r="N579" s="60"/>
      <c r="O579" s="60"/>
      <c r="P579" s="26"/>
      <c r="Q579" s="26"/>
      <c r="R579" s="26"/>
      <c r="S579" s="60"/>
      <c r="T579" s="60"/>
      <c r="U579" s="60"/>
      <c r="V579" s="26"/>
      <c r="W579" s="26"/>
      <c r="X579" s="26"/>
      <c r="Y579" s="26"/>
      <c r="Z579" s="1"/>
    </row>
    <row r="580" spans="1:26" ht="23.25">
      <c r="A580" s="1"/>
      <c r="B580" s="61"/>
      <c r="C580" s="61"/>
      <c r="D580" s="61"/>
      <c r="E580" s="61"/>
      <c r="F580" s="61"/>
      <c r="G580" s="61"/>
      <c r="H580" s="61"/>
      <c r="I580" s="53"/>
      <c r="J580" s="54" t="s">
        <v>50</v>
      </c>
      <c r="K580" s="55"/>
      <c r="L580" s="60">
        <v>23382.233</v>
      </c>
      <c r="M580" s="26">
        <v>290.501</v>
      </c>
      <c r="N580" s="60">
        <v>1352.397</v>
      </c>
      <c r="O580" s="60"/>
      <c r="P580" s="26"/>
      <c r="Q580" s="26">
        <f>+L580+M580+N580+O580+P580</f>
        <v>25025.131</v>
      </c>
      <c r="R580" s="26"/>
      <c r="S580" s="60"/>
      <c r="T580" s="60"/>
      <c r="U580" s="60"/>
      <c r="V580" s="26">
        <f>+R580+S580+T580+U580</f>
        <v>0</v>
      </c>
      <c r="W580" s="26">
        <f>+Q580+V580</f>
        <v>25025.131</v>
      </c>
      <c r="X580" s="26">
        <f>IF(Q580=0,,(Q580/W580)*100)</f>
        <v>100</v>
      </c>
      <c r="Y580" s="26">
        <f>IF(V580=0,,(V580/W580)*100)</f>
        <v>0</v>
      </c>
      <c r="Z580" s="1"/>
    </row>
    <row r="581" spans="1:26" ht="23.25">
      <c r="A581" s="1"/>
      <c r="B581" s="61"/>
      <c r="C581" s="61"/>
      <c r="D581" s="61"/>
      <c r="E581" s="61"/>
      <c r="F581" s="61"/>
      <c r="G581" s="61"/>
      <c r="H581" s="61"/>
      <c r="I581" s="53"/>
      <c r="J581" s="54" t="s">
        <v>51</v>
      </c>
      <c r="K581" s="55"/>
      <c r="L581" s="60">
        <v>21540.396</v>
      </c>
      <c r="M581" s="26">
        <v>160.597</v>
      </c>
      <c r="N581" s="60">
        <v>739.419</v>
      </c>
      <c r="O581" s="60"/>
      <c r="P581" s="26"/>
      <c r="Q581" s="26">
        <f>+L581+M581+N581+O581+P581</f>
        <v>22440.412000000004</v>
      </c>
      <c r="R581" s="26"/>
      <c r="S581" s="60"/>
      <c r="T581" s="60"/>
      <c r="U581" s="60"/>
      <c r="V581" s="26">
        <f>+R581+S581+T581+U581</f>
        <v>0</v>
      </c>
      <c r="W581" s="26">
        <f>+Q581+V581</f>
        <v>22440.412000000004</v>
      </c>
      <c r="X581" s="26">
        <f>IF(Q581=0,,(Q581/W581)*100)</f>
        <v>100</v>
      </c>
      <c r="Y581" s="26">
        <f>IF(V581=0,,(V581/W581)*100)</f>
        <v>0</v>
      </c>
      <c r="Z581" s="1"/>
    </row>
    <row r="582" spans="1:26" ht="23.25">
      <c r="A582" s="1"/>
      <c r="B582" s="61"/>
      <c r="C582" s="61"/>
      <c r="D582" s="61"/>
      <c r="E582" s="61"/>
      <c r="F582" s="61"/>
      <c r="G582" s="61"/>
      <c r="H582" s="61"/>
      <c r="I582" s="53"/>
      <c r="J582" s="54" t="s">
        <v>52</v>
      </c>
      <c r="K582" s="55"/>
      <c r="L582" s="60">
        <v>21383.924</v>
      </c>
      <c r="M582" s="26">
        <v>88.802</v>
      </c>
      <c r="N582" s="60">
        <v>675.049</v>
      </c>
      <c r="O582" s="60"/>
      <c r="P582" s="26"/>
      <c r="Q582" s="26">
        <f>+L582+M582+N582+O582+P582</f>
        <v>22147.774999999998</v>
      </c>
      <c r="R582" s="26"/>
      <c r="S582" s="60"/>
      <c r="T582" s="60"/>
      <c r="U582" s="60"/>
      <c r="V582" s="26">
        <f>+R582+S582+T582+U582</f>
        <v>0</v>
      </c>
      <c r="W582" s="26">
        <f>+Q582+V582</f>
        <v>22147.774999999998</v>
      </c>
      <c r="X582" s="26">
        <f>IF(Q582=0,,(Q582/W582)*100)</f>
        <v>100</v>
      </c>
      <c r="Y582" s="26">
        <f>IF(V582=0,,(V582/W582)*100)</f>
        <v>0</v>
      </c>
      <c r="Z582" s="1"/>
    </row>
    <row r="583" spans="1:26" ht="23.25">
      <c r="A583" s="1"/>
      <c r="B583" s="61"/>
      <c r="C583" s="61"/>
      <c r="D583" s="61"/>
      <c r="E583" s="61"/>
      <c r="F583" s="61"/>
      <c r="G583" s="61"/>
      <c r="H583" s="61"/>
      <c r="I583" s="53"/>
      <c r="J583" s="54" t="s">
        <v>53</v>
      </c>
      <c r="K583" s="55"/>
      <c r="L583" s="60">
        <f aca="true" t="shared" si="152" ref="L583:W583">IF(L580=0,,(L582/L580)*100)</f>
        <v>91.4537289915809</v>
      </c>
      <c r="M583" s="26">
        <f t="shared" si="152"/>
        <v>30.56856947136155</v>
      </c>
      <c r="N583" s="60">
        <f t="shared" si="152"/>
        <v>49.91500276915728</v>
      </c>
      <c r="O583" s="60">
        <f t="shared" si="152"/>
        <v>0</v>
      </c>
      <c r="P583" s="26">
        <f t="shared" si="152"/>
        <v>0</v>
      </c>
      <c r="Q583" s="26">
        <f t="shared" si="152"/>
        <v>88.50213411470253</v>
      </c>
      <c r="R583" s="26">
        <f t="shared" si="152"/>
        <v>0</v>
      </c>
      <c r="S583" s="60">
        <f t="shared" si="152"/>
        <v>0</v>
      </c>
      <c r="T583" s="60">
        <f t="shared" si="152"/>
        <v>0</v>
      </c>
      <c r="U583" s="60">
        <f t="shared" si="152"/>
        <v>0</v>
      </c>
      <c r="V583" s="26">
        <f t="shared" si="152"/>
        <v>0</v>
      </c>
      <c r="W583" s="26">
        <f t="shared" si="152"/>
        <v>88.50213411470253</v>
      </c>
      <c r="X583" s="26"/>
      <c r="Y583" s="26"/>
      <c r="Z583" s="1"/>
    </row>
    <row r="584" spans="1:26" ht="23.25">
      <c r="A584" s="1"/>
      <c r="B584" s="61"/>
      <c r="C584" s="61"/>
      <c r="D584" s="61"/>
      <c r="E584" s="61"/>
      <c r="F584" s="61"/>
      <c r="G584" s="61"/>
      <c r="H584" s="61"/>
      <c r="I584" s="53"/>
      <c r="J584" s="54" t="s">
        <v>54</v>
      </c>
      <c r="K584" s="55"/>
      <c r="L584" s="60">
        <f>IF(L581=0,,(L582/L581)*100)</f>
        <v>99.27358809930884</v>
      </c>
      <c r="M584" s="26">
        <f aca="true" t="shared" si="153" ref="M584:W584">IF(M581=0,,(M582/M581)*100)</f>
        <v>55.294930789491715</v>
      </c>
      <c r="N584" s="60">
        <f t="shared" si="153"/>
        <v>91.29451637028532</v>
      </c>
      <c r="O584" s="60">
        <f t="shared" si="153"/>
        <v>0</v>
      </c>
      <c r="P584" s="26">
        <f t="shared" si="153"/>
        <v>0</v>
      </c>
      <c r="Q584" s="26">
        <f t="shared" si="153"/>
        <v>98.69593748991772</v>
      </c>
      <c r="R584" s="26">
        <f t="shared" si="153"/>
        <v>0</v>
      </c>
      <c r="S584" s="60">
        <f t="shared" si="153"/>
        <v>0</v>
      </c>
      <c r="T584" s="60">
        <f t="shared" si="153"/>
        <v>0</v>
      </c>
      <c r="U584" s="60">
        <f t="shared" si="153"/>
        <v>0</v>
      </c>
      <c r="V584" s="26">
        <f t="shared" si="153"/>
        <v>0</v>
      </c>
      <c r="W584" s="26">
        <f t="shared" si="153"/>
        <v>98.69593748991772</v>
      </c>
      <c r="X584" s="26"/>
      <c r="Y584" s="26"/>
      <c r="Z584" s="1"/>
    </row>
    <row r="585" spans="1:26" ht="23.25">
      <c r="A585" s="1"/>
      <c r="B585" s="70"/>
      <c r="C585" s="70"/>
      <c r="D585" s="70"/>
      <c r="E585" s="70"/>
      <c r="F585" s="70"/>
      <c r="G585" s="70"/>
      <c r="H585" s="70"/>
      <c r="I585" s="64"/>
      <c r="J585" s="65"/>
      <c r="K585" s="66"/>
      <c r="L585" s="67"/>
      <c r="M585" s="68"/>
      <c r="N585" s="67"/>
      <c r="O585" s="67"/>
      <c r="P585" s="68"/>
      <c r="Q585" s="68"/>
      <c r="R585" s="68"/>
      <c r="S585" s="67"/>
      <c r="T585" s="67"/>
      <c r="U585" s="67"/>
      <c r="V585" s="68"/>
      <c r="W585" s="68"/>
      <c r="X585" s="68"/>
      <c r="Y585" s="68"/>
      <c r="Z585" s="1"/>
    </row>
    <row r="586" spans="1:26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5"/>
      <c r="W587" s="5"/>
      <c r="X587" s="5"/>
      <c r="Y587" s="5" t="s">
        <v>413</v>
      </c>
      <c r="Z587" s="1"/>
    </row>
    <row r="588" spans="1:26" ht="23.25">
      <c r="A588" s="1"/>
      <c r="B588" s="9" t="s">
        <v>3</v>
      </c>
      <c r="C588" s="10"/>
      <c r="D588" s="10"/>
      <c r="E588" s="10"/>
      <c r="F588" s="10"/>
      <c r="G588" s="10"/>
      <c r="H588" s="11"/>
      <c r="I588" s="12"/>
      <c r="J588" s="13"/>
      <c r="K588" s="14"/>
      <c r="L588" s="15" t="s">
        <v>4</v>
      </c>
      <c r="M588" s="15"/>
      <c r="N588" s="15"/>
      <c r="O588" s="15"/>
      <c r="P588" s="15"/>
      <c r="Q588" s="15"/>
      <c r="R588" s="16" t="s">
        <v>5</v>
      </c>
      <c r="S588" s="15"/>
      <c r="T588" s="15"/>
      <c r="U588" s="15"/>
      <c r="V588" s="17"/>
      <c r="W588" s="15" t="s">
        <v>6</v>
      </c>
      <c r="X588" s="15"/>
      <c r="Y588" s="18"/>
      <c r="Z588" s="1"/>
    </row>
    <row r="589" spans="1:26" ht="23.25">
      <c r="A589" s="1"/>
      <c r="B589" s="19" t="s">
        <v>7</v>
      </c>
      <c r="C589" s="20"/>
      <c r="D589" s="20"/>
      <c r="E589" s="20"/>
      <c r="F589" s="20"/>
      <c r="G589" s="20"/>
      <c r="H589" s="21"/>
      <c r="I589" s="22"/>
      <c r="J589" s="23"/>
      <c r="K589" s="24"/>
      <c r="L589" s="25"/>
      <c r="M589" s="26"/>
      <c r="N589" s="27"/>
      <c r="O589" s="28" t="s">
        <v>8</v>
      </c>
      <c r="P589" s="29"/>
      <c r="Q589" s="30"/>
      <c r="R589" s="31" t="s">
        <v>8</v>
      </c>
      <c r="S589" s="32" t="s">
        <v>9</v>
      </c>
      <c r="T589" s="25"/>
      <c r="U589" s="33" t="s">
        <v>10</v>
      </c>
      <c r="V589" s="30"/>
      <c r="W589" s="30"/>
      <c r="X589" s="34" t="s">
        <v>11</v>
      </c>
      <c r="Y589" s="35"/>
      <c r="Z589" s="1"/>
    </row>
    <row r="590" spans="1:26" ht="23.25">
      <c r="A590" s="1"/>
      <c r="B590" s="36"/>
      <c r="C590" s="37"/>
      <c r="D590" s="37"/>
      <c r="E590" s="37"/>
      <c r="F590" s="38"/>
      <c r="G590" s="37"/>
      <c r="H590" s="36"/>
      <c r="I590" s="22"/>
      <c r="J590" s="2" t="s">
        <v>12</v>
      </c>
      <c r="K590" s="24"/>
      <c r="L590" s="39" t="s">
        <v>13</v>
      </c>
      <c r="M590" s="40" t="s">
        <v>14</v>
      </c>
      <c r="N590" s="32" t="s">
        <v>13</v>
      </c>
      <c r="O590" s="39" t="s">
        <v>15</v>
      </c>
      <c r="P590" s="29" t="s">
        <v>16</v>
      </c>
      <c r="Q590" s="26"/>
      <c r="R590" s="41" t="s">
        <v>15</v>
      </c>
      <c r="S590" s="40" t="s">
        <v>17</v>
      </c>
      <c r="T590" s="39" t="s">
        <v>18</v>
      </c>
      <c r="U590" s="33" t="s">
        <v>19</v>
      </c>
      <c r="V590" s="30"/>
      <c r="W590" s="30"/>
      <c r="X590" s="30"/>
      <c r="Y590" s="40"/>
      <c r="Z590" s="1"/>
    </row>
    <row r="591" spans="1:26" ht="23.25">
      <c r="A591" s="1"/>
      <c r="B591" s="36" t="s">
        <v>20</v>
      </c>
      <c r="C591" s="36" t="s">
        <v>21</v>
      </c>
      <c r="D591" s="36" t="s">
        <v>22</v>
      </c>
      <c r="E591" s="36" t="s">
        <v>23</v>
      </c>
      <c r="F591" s="36" t="s">
        <v>24</v>
      </c>
      <c r="G591" s="36" t="s">
        <v>25</v>
      </c>
      <c r="H591" s="36" t="s">
        <v>26</v>
      </c>
      <c r="I591" s="22"/>
      <c r="J591" s="42"/>
      <c r="K591" s="24"/>
      <c r="L591" s="39" t="s">
        <v>27</v>
      </c>
      <c r="M591" s="40" t="s">
        <v>28</v>
      </c>
      <c r="N591" s="32" t="s">
        <v>29</v>
      </c>
      <c r="O591" s="39" t="s">
        <v>30</v>
      </c>
      <c r="P591" s="29" t="s">
        <v>31</v>
      </c>
      <c r="Q591" s="40" t="s">
        <v>32</v>
      </c>
      <c r="R591" s="41" t="s">
        <v>30</v>
      </c>
      <c r="S591" s="40" t="s">
        <v>33</v>
      </c>
      <c r="T591" s="39" t="s">
        <v>34</v>
      </c>
      <c r="U591" s="33" t="s">
        <v>35</v>
      </c>
      <c r="V591" s="29" t="s">
        <v>32</v>
      </c>
      <c r="W591" s="29" t="s">
        <v>36</v>
      </c>
      <c r="X591" s="29" t="s">
        <v>37</v>
      </c>
      <c r="Y591" s="40" t="s">
        <v>38</v>
      </c>
      <c r="Z591" s="1"/>
    </row>
    <row r="592" spans="1:26" ht="23.25">
      <c r="A592" s="1"/>
      <c r="B592" s="43"/>
      <c r="C592" s="43"/>
      <c r="D592" s="43"/>
      <c r="E592" s="43"/>
      <c r="F592" s="43"/>
      <c r="G592" s="43"/>
      <c r="H592" s="43"/>
      <c r="I592" s="44"/>
      <c r="J592" s="45"/>
      <c r="K592" s="46"/>
      <c r="L592" s="47"/>
      <c r="M592" s="48"/>
      <c r="N592" s="49"/>
      <c r="O592" s="47"/>
      <c r="P592" s="50"/>
      <c r="Q592" s="50"/>
      <c r="R592" s="48"/>
      <c r="S592" s="48"/>
      <c r="T592" s="47"/>
      <c r="U592" s="51"/>
      <c r="V592" s="50"/>
      <c r="W592" s="50"/>
      <c r="X592" s="50"/>
      <c r="Y592" s="48"/>
      <c r="Z592" s="1"/>
    </row>
    <row r="593" spans="1:26" ht="23.25">
      <c r="A593" s="1"/>
      <c r="B593" s="52" t="s">
        <v>48</v>
      </c>
      <c r="C593" s="52"/>
      <c r="D593" s="52"/>
      <c r="E593" s="52" t="s">
        <v>55</v>
      </c>
      <c r="F593" s="52" t="s">
        <v>101</v>
      </c>
      <c r="G593" s="52" t="s">
        <v>60</v>
      </c>
      <c r="H593" s="52" t="s">
        <v>192</v>
      </c>
      <c r="I593" s="53"/>
      <c r="J593" s="54" t="s">
        <v>193</v>
      </c>
      <c r="K593" s="55"/>
      <c r="L593" s="25"/>
      <c r="M593" s="26"/>
      <c r="N593" s="27"/>
      <c r="O593" s="56"/>
      <c r="P593" s="30"/>
      <c r="Q593" s="30"/>
      <c r="R593" s="26"/>
      <c r="S593" s="27"/>
      <c r="T593" s="25"/>
      <c r="U593" s="57"/>
      <c r="V593" s="30"/>
      <c r="W593" s="30"/>
      <c r="X593" s="30"/>
      <c r="Y593" s="26"/>
      <c r="Z593" s="1"/>
    </row>
    <row r="594" spans="1:26" ht="23.25">
      <c r="A594" s="1"/>
      <c r="B594" s="52"/>
      <c r="C594" s="52"/>
      <c r="D594" s="52"/>
      <c r="E594" s="52"/>
      <c r="F594" s="52"/>
      <c r="G594" s="52"/>
      <c r="H594" s="52"/>
      <c r="I594" s="53"/>
      <c r="J594" s="58" t="s">
        <v>50</v>
      </c>
      <c r="K594" s="59"/>
      <c r="L594" s="60">
        <v>29823.757</v>
      </c>
      <c r="M594" s="60">
        <v>316.442</v>
      </c>
      <c r="N594" s="60">
        <v>3156.258</v>
      </c>
      <c r="O594" s="60"/>
      <c r="P594" s="60"/>
      <c r="Q594" s="60">
        <f>+L594+M594+N594+O594+P594</f>
        <v>33296.457</v>
      </c>
      <c r="R594" s="60"/>
      <c r="S594" s="60"/>
      <c r="T594" s="60"/>
      <c r="U594" s="69"/>
      <c r="V594" s="26">
        <f>+R594+S594+T594+U594</f>
        <v>0</v>
      </c>
      <c r="W594" s="26">
        <f>+Q594+V594</f>
        <v>33296.457</v>
      </c>
      <c r="X594" s="26">
        <f>IF(Q594=0,,(Q594/W594)*100)</f>
        <v>100</v>
      </c>
      <c r="Y594" s="26">
        <f>IF(V594=0,,(V594/W594)*100)</f>
        <v>0</v>
      </c>
      <c r="Z594" s="1"/>
    </row>
    <row r="595" spans="1:26" ht="23.25">
      <c r="A595" s="1"/>
      <c r="B595" s="52"/>
      <c r="C595" s="52"/>
      <c r="D595" s="52"/>
      <c r="E595" s="52"/>
      <c r="F595" s="52"/>
      <c r="G595" s="52"/>
      <c r="H595" s="52"/>
      <c r="I595" s="53"/>
      <c r="J595" s="58" t="s">
        <v>51</v>
      </c>
      <c r="K595" s="59"/>
      <c r="L595" s="60">
        <v>29449.433</v>
      </c>
      <c r="M595" s="60">
        <v>386.539</v>
      </c>
      <c r="N595" s="60">
        <v>2395.111</v>
      </c>
      <c r="O595" s="60"/>
      <c r="P595" s="60"/>
      <c r="Q595" s="60">
        <f>+L595+M595+N595+O595+P595</f>
        <v>32231.083000000002</v>
      </c>
      <c r="R595" s="60"/>
      <c r="S595" s="60"/>
      <c r="T595" s="60"/>
      <c r="U595" s="60"/>
      <c r="V595" s="26">
        <f>+R595+S595+T595+U595</f>
        <v>0</v>
      </c>
      <c r="W595" s="26">
        <f>+Q595+V595</f>
        <v>32231.083000000002</v>
      </c>
      <c r="X595" s="26">
        <f>IF(Q595=0,,(Q595/W595)*100)</f>
        <v>100</v>
      </c>
      <c r="Y595" s="26">
        <f>IF(V595=0,,(V595/W595)*100)</f>
        <v>0</v>
      </c>
      <c r="Z595" s="1"/>
    </row>
    <row r="596" spans="1:26" ht="23.25">
      <c r="A596" s="1"/>
      <c r="B596" s="52"/>
      <c r="C596" s="52"/>
      <c r="D596" s="52"/>
      <c r="E596" s="52"/>
      <c r="F596" s="52"/>
      <c r="G596" s="52"/>
      <c r="H596" s="52"/>
      <c r="I596" s="53"/>
      <c r="J596" s="54" t="s">
        <v>52</v>
      </c>
      <c r="K596" s="55"/>
      <c r="L596" s="60">
        <v>29195.095</v>
      </c>
      <c r="M596" s="60">
        <v>301.557</v>
      </c>
      <c r="N596" s="60">
        <v>2149.571</v>
      </c>
      <c r="O596" s="60"/>
      <c r="P596" s="60"/>
      <c r="Q596" s="26">
        <f>+L596+M596+N596+O596+P596</f>
        <v>31646.223</v>
      </c>
      <c r="R596" s="60"/>
      <c r="S596" s="60"/>
      <c r="T596" s="60"/>
      <c r="U596" s="60"/>
      <c r="V596" s="26">
        <f>+R596+S596+T596+U596</f>
        <v>0</v>
      </c>
      <c r="W596" s="26">
        <f>+Q596+V596</f>
        <v>31646.223</v>
      </c>
      <c r="X596" s="26">
        <f>IF(Q596=0,,(Q596/W596)*100)</f>
        <v>100</v>
      </c>
      <c r="Y596" s="26">
        <f>IF(V596=0,,(V596/W596)*100)</f>
        <v>0</v>
      </c>
      <c r="Z596" s="1"/>
    </row>
    <row r="597" spans="1:26" ht="23.25">
      <c r="A597" s="1"/>
      <c r="B597" s="52"/>
      <c r="C597" s="52"/>
      <c r="D597" s="52"/>
      <c r="E597" s="52"/>
      <c r="F597" s="52"/>
      <c r="G597" s="52"/>
      <c r="H597" s="52"/>
      <c r="I597" s="53"/>
      <c r="J597" s="54" t="s">
        <v>53</v>
      </c>
      <c r="K597" s="55"/>
      <c r="L597" s="60">
        <f aca="true" t="shared" si="154" ref="L597:W597">IF(L594=0,,(L596/L594)*100)</f>
        <v>97.89207644093935</v>
      </c>
      <c r="M597" s="26">
        <f t="shared" si="154"/>
        <v>95.29613641678412</v>
      </c>
      <c r="N597" s="60">
        <f t="shared" si="154"/>
        <v>68.10504717928636</v>
      </c>
      <c r="O597" s="60">
        <f t="shared" si="154"/>
        <v>0</v>
      </c>
      <c r="P597" s="26">
        <f t="shared" si="154"/>
        <v>0</v>
      </c>
      <c r="Q597" s="26">
        <f t="shared" si="154"/>
        <v>95.04381502212082</v>
      </c>
      <c r="R597" s="26">
        <f t="shared" si="154"/>
        <v>0</v>
      </c>
      <c r="S597" s="60">
        <f t="shared" si="154"/>
        <v>0</v>
      </c>
      <c r="T597" s="60">
        <f t="shared" si="154"/>
        <v>0</v>
      </c>
      <c r="U597" s="60">
        <f t="shared" si="154"/>
        <v>0</v>
      </c>
      <c r="V597" s="26">
        <f t="shared" si="154"/>
        <v>0</v>
      </c>
      <c r="W597" s="26">
        <f t="shared" si="154"/>
        <v>95.04381502212082</v>
      </c>
      <c r="X597" s="26"/>
      <c r="Y597" s="26"/>
      <c r="Z597" s="1"/>
    </row>
    <row r="598" spans="1:26" ht="23.25">
      <c r="A598" s="1"/>
      <c r="B598" s="52"/>
      <c r="C598" s="52"/>
      <c r="D598" s="52"/>
      <c r="E598" s="52"/>
      <c r="F598" s="52"/>
      <c r="G598" s="52"/>
      <c r="H598" s="52"/>
      <c r="I598" s="53"/>
      <c r="J598" s="54" t="s">
        <v>54</v>
      </c>
      <c r="K598" s="55"/>
      <c r="L598" s="60">
        <f>IF(L595=0,,(L596/L595)*100)</f>
        <v>99.13635688673531</v>
      </c>
      <c r="M598" s="26">
        <f aca="true" t="shared" si="155" ref="M598:W598">IF(M595=0,,(M596/M595)*100)</f>
        <v>78.01463759154963</v>
      </c>
      <c r="N598" s="60">
        <f t="shared" si="155"/>
        <v>89.74828306496025</v>
      </c>
      <c r="O598" s="60">
        <f t="shared" si="155"/>
        <v>0</v>
      </c>
      <c r="P598" s="26">
        <f t="shared" si="155"/>
        <v>0</v>
      </c>
      <c r="Q598" s="26">
        <f t="shared" si="155"/>
        <v>98.18541623314364</v>
      </c>
      <c r="R598" s="26">
        <f t="shared" si="155"/>
        <v>0</v>
      </c>
      <c r="S598" s="60">
        <f t="shared" si="155"/>
        <v>0</v>
      </c>
      <c r="T598" s="60">
        <f t="shared" si="155"/>
        <v>0</v>
      </c>
      <c r="U598" s="60">
        <f t="shared" si="155"/>
        <v>0</v>
      </c>
      <c r="V598" s="26">
        <f t="shared" si="155"/>
        <v>0</v>
      </c>
      <c r="W598" s="26">
        <f t="shared" si="155"/>
        <v>98.18541623314364</v>
      </c>
      <c r="X598" s="26"/>
      <c r="Y598" s="26"/>
      <c r="Z598" s="1"/>
    </row>
    <row r="599" spans="1:26" ht="23.25">
      <c r="A599" s="1"/>
      <c r="B599" s="52"/>
      <c r="C599" s="52"/>
      <c r="D599" s="52"/>
      <c r="E599" s="52"/>
      <c r="F599" s="52"/>
      <c r="G599" s="52"/>
      <c r="H599" s="52"/>
      <c r="I599" s="53"/>
      <c r="J599" s="54"/>
      <c r="K599" s="55"/>
      <c r="L599" s="60"/>
      <c r="M599" s="26"/>
      <c r="N599" s="60"/>
      <c r="O599" s="60"/>
      <c r="P599" s="26"/>
      <c r="Q599" s="26"/>
      <c r="R599" s="26"/>
      <c r="S599" s="60"/>
      <c r="T599" s="60"/>
      <c r="U599" s="60"/>
      <c r="V599" s="26"/>
      <c r="W599" s="26"/>
      <c r="X599" s="26"/>
      <c r="Y599" s="26"/>
      <c r="Z599" s="1"/>
    </row>
    <row r="600" spans="1:26" ht="23.25">
      <c r="A600" s="1"/>
      <c r="B600" s="52"/>
      <c r="C600" s="52"/>
      <c r="D600" s="52"/>
      <c r="E600" s="52"/>
      <c r="F600" s="52"/>
      <c r="G600" s="52"/>
      <c r="H600" s="52" t="s">
        <v>194</v>
      </c>
      <c r="I600" s="53"/>
      <c r="J600" s="54" t="s">
        <v>195</v>
      </c>
      <c r="K600" s="55"/>
      <c r="L600" s="60"/>
      <c r="M600" s="26"/>
      <c r="N600" s="60"/>
      <c r="O600" s="60"/>
      <c r="P600" s="26"/>
      <c r="Q600" s="26"/>
      <c r="R600" s="26"/>
      <c r="S600" s="60"/>
      <c r="T600" s="60"/>
      <c r="U600" s="60"/>
      <c r="V600" s="26"/>
      <c r="W600" s="26"/>
      <c r="X600" s="26"/>
      <c r="Y600" s="26"/>
      <c r="Z600" s="1"/>
    </row>
    <row r="601" spans="1:26" ht="23.25">
      <c r="A601" s="1"/>
      <c r="B601" s="52"/>
      <c r="C601" s="52"/>
      <c r="D601" s="52"/>
      <c r="E601" s="52"/>
      <c r="F601" s="52"/>
      <c r="G601" s="52"/>
      <c r="H601" s="52"/>
      <c r="I601" s="53"/>
      <c r="J601" s="54" t="s">
        <v>196</v>
      </c>
      <c r="K601" s="55"/>
      <c r="L601" s="60"/>
      <c r="M601" s="26"/>
      <c r="N601" s="60"/>
      <c r="O601" s="60"/>
      <c r="P601" s="26"/>
      <c r="Q601" s="26"/>
      <c r="R601" s="26"/>
      <c r="S601" s="60"/>
      <c r="T601" s="60"/>
      <c r="U601" s="60"/>
      <c r="V601" s="26"/>
      <c r="W601" s="26"/>
      <c r="X601" s="26"/>
      <c r="Y601" s="26"/>
      <c r="Z601" s="1"/>
    </row>
    <row r="602" spans="1:26" ht="23.25">
      <c r="A602" s="1"/>
      <c r="B602" s="52"/>
      <c r="C602" s="52"/>
      <c r="D602" s="52"/>
      <c r="E602" s="52"/>
      <c r="F602" s="52"/>
      <c r="G602" s="52"/>
      <c r="H602" s="52"/>
      <c r="I602" s="53"/>
      <c r="J602" s="54" t="s">
        <v>50</v>
      </c>
      <c r="K602" s="55"/>
      <c r="L602" s="60">
        <v>8701.494</v>
      </c>
      <c r="M602" s="26">
        <v>451.287</v>
      </c>
      <c r="N602" s="60">
        <v>2127.684</v>
      </c>
      <c r="O602" s="60"/>
      <c r="P602" s="26"/>
      <c r="Q602" s="26">
        <f>+L602+M602+N602+O602+P602</f>
        <v>11280.465</v>
      </c>
      <c r="R602" s="26"/>
      <c r="S602" s="60"/>
      <c r="T602" s="60"/>
      <c r="U602" s="60"/>
      <c r="V602" s="26">
        <f>+R602+S602+T602+U602</f>
        <v>0</v>
      </c>
      <c r="W602" s="26">
        <f>+Q602+V602</f>
        <v>11280.465</v>
      </c>
      <c r="X602" s="26">
        <f>IF(Q602=0,,(Q602/W602)*100)</f>
        <v>100</v>
      </c>
      <c r="Y602" s="26">
        <f>IF(V602=0,,(V602/W602)*100)</f>
        <v>0</v>
      </c>
      <c r="Z602" s="1"/>
    </row>
    <row r="603" spans="1:26" ht="23.25">
      <c r="A603" s="1"/>
      <c r="B603" s="52"/>
      <c r="C603" s="52"/>
      <c r="D603" s="52"/>
      <c r="E603" s="52"/>
      <c r="F603" s="52"/>
      <c r="G603" s="52"/>
      <c r="H603" s="52"/>
      <c r="I603" s="53"/>
      <c r="J603" s="54" t="s">
        <v>51</v>
      </c>
      <c r="K603" s="55"/>
      <c r="L603" s="60">
        <v>8361.626</v>
      </c>
      <c r="M603" s="26">
        <v>135.82</v>
      </c>
      <c r="N603" s="60">
        <v>1929.467</v>
      </c>
      <c r="O603" s="60"/>
      <c r="P603" s="26"/>
      <c r="Q603" s="26">
        <f>+L603+M603+N603+O603+P603</f>
        <v>10426.913</v>
      </c>
      <c r="R603" s="26"/>
      <c r="S603" s="60"/>
      <c r="T603" s="60"/>
      <c r="U603" s="60"/>
      <c r="V603" s="26">
        <f>+R603+S603+T603+U603</f>
        <v>0</v>
      </c>
      <c r="W603" s="26">
        <f>+Q603+V603</f>
        <v>10426.913</v>
      </c>
      <c r="X603" s="26">
        <f>IF(Q603=0,,(Q603/W603)*100)</f>
        <v>100</v>
      </c>
      <c r="Y603" s="26">
        <f>IF(V603=0,,(V603/W603)*100)</f>
        <v>0</v>
      </c>
      <c r="Z603" s="1"/>
    </row>
    <row r="604" spans="1:26" ht="23.25">
      <c r="A604" s="1"/>
      <c r="B604" s="52"/>
      <c r="C604" s="52"/>
      <c r="D604" s="52"/>
      <c r="E604" s="52"/>
      <c r="F604" s="52"/>
      <c r="G604" s="52"/>
      <c r="H604" s="52"/>
      <c r="I604" s="53"/>
      <c r="J604" s="54" t="s">
        <v>52</v>
      </c>
      <c r="K604" s="55"/>
      <c r="L604" s="60">
        <v>8311.788</v>
      </c>
      <c r="M604" s="26">
        <v>73.261</v>
      </c>
      <c r="N604" s="60">
        <v>1837.635</v>
      </c>
      <c r="O604" s="60"/>
      <c r="P604" s="26"/>
      <c r="Q604" s="26">
        <f>+L604+M604+N604+O604+P604</f>
        <v>10222.684000000001</v>
      </c>
      <c r="R604" s="26"/>
      <c r="S604" s="60"/>
      <c r="T604" s="60"/>
      <c r="U604" s="60"/>
      <c r="V604" s="26">
        <f>+R604+S604+T604+U604</f>
        <v>0</v>
      </c>
      <c r="W604" s="26">
        <f>+Q604+V604</f>
        <v>10222.684000000001</v>
      </c>
      <c r="X604" s="26">
        <f>IF(Q604=0,,(Q604/W604)*100)</f>
        <v>100</v>
      </c>
      <c r="Y604" s="26">
        <f>IF(V604=0,,(V604/W604)*100)</f>
        <v>0</v>
      </c>
      <c r="Z604" s="1"/>
    </row>
    <row r="605" spans="1:26" ht="23.25">
      <c r="A605" s="1"/>
      <c r="B605" s="52"/>
      <c r="C605" s="52"/>
      <c r="D605" s="52"/>
      <c r="E605" s="52"/>
      <c r="F605" s="52"/>
      <c r="G605" s="52"/>
      <c r="H605" s="52"/>
      <c r="I605" s="53"/>
      <c r="J605" s="54" t="s">
        <v>53</v>
      </c>
      <c r="K605" s="55"/>
      <c r="L605" s="60">
        <f aca="true" t="shared" si="156" ref="L605:W605">IF(L602=0,,(L604/L602)*100)</f>
        <v>95.52138977513516</v>
      </c>
      <c r="M605" s="26">
        <f t="shared" si="156"/>
        <v>16.233793572604576</v>
      </c>
      <c r="N605" s="60">
        <f t="shared" si="156"/>
        <v>86.36785349704185</v>
      </c>
      <c r="O605" s="60">
        <f t="shared" si="156"/>
        <v>0</v>
      </c>
      <c r="P605" s="26">
        <f t="shared" si="156"/>
        <v>0</v>
      </c>
      <c r="Q605" s="26">
        <f t="shared" si="156"/>
        <v>90.62289542142102</v>
      </c>
      <c r="R605" s="26">
        <f t="shared" si="156"/>
        <v>0</v>
      </c>
      <c r="S605" s="60">
        <f t="shared" si="156"/>
        <v>0</v>
      </c>
      <c r="T605" s="60">
        <f t="shared" si="156"/>
        <v>0</v>
      </c>
      <c r="U605" s="60">
        <f t="shared" si="156"/>
        <v>0</v>
      </c>
      <c r="V605" s="26">
        <f t="shared" si="156"/>
        <v>0</v>
      </c>
      <c r="W605" s="26">
        <f t="shared" si="156"/>
        <v>90.62289542142102</v>
      </c>
      <c r="X605" s="26"/>
      <c r="Y605" s="26"/>
      <c r="Z605" s="1"/>
    </row>
    <row r="606" spans="1:26" ht="23.25">
      <c r="A606" s="1"/>
      <c r="B606" s="52"/>
      <c r="C606" s="52"/>
      <c r="D606" s="52"/>
      <c r="E606" s="52"/>
      <c r="F606" s="52"/>
      <c r="G606" s="52"/>
      <c r="H606" s="52"/>
      <c r="I606" s="53"/>
      <c r="J606" s="54" t="s">
        <v>54</v>
      </c>
      <c r="K606" s="55"/>
      <c r="L606" s="60">
        <f>IF(L603=0,,(L604/L603)*100)</f>
        <v>99.40396760151674</v>
      </c>
      <c r="M606" s="26">
        <f aca="true" t="shared" si="157" ref="M606:W606">IF(M603=0,,(M604/M603)*100)</f>
        <v>53.93977322927404</v>
      </c>
      <c r="N606" s="60">
        <f t="shared" si="157"/>
        <v>95.2405508878877</v>
      </c>
      <c r="O606" s="60">
        <f t="shared" si="157"/>
        <v>0</v>
      </c>
      <c r="P606" s="26">
        <f t="shared" si="157"/>
        <v>0</v>
      </c>
      <c r="Q606" s="26">
        <f t="shared" si="157"/>
        <v>98.0413282435559</v>
      </c>
      <c r="R606" s="26">
        <f t="shared" si="157"/>
        <v>0</v>
      </c>
      <c r="S606" s="60">
        <f t="shared" si="157"/>
        <v>0</v>
      </c>
      <c r="T606" s="60">
        <f t="shared" si="157"/>
        <v>0</v>
      </c>
      <c r="U606" s="60">
        <f t="shared" si="157"/>
        <v>0</v>
      </c>
      <c r="V606" s="26">
        <f t="shared" si="157"/>
        <v>0</v>
      </c>
      <c r="W606" s="26">
        <f t="shared" si="157"/>
        <v>98.0413282435559</v>
      </c>
      <c r="X606" s="26"/>
      <c r="Y606" s="26"/>
      <c r="Z606" s="1"/>
    </row>
    <row r="607" spans="1:26" ht="23.25">
      <c r="A607" s="1"/>
      <c r="B607" s="52"/>
      <c r="C607" s="52"/>
      <c r="D607" s="52"/>
      <c r="E607" s="52"/>
      <c r="F607" s="52"/>
      <c r="G607" s="52"/>
      <c r="H607" s="52"/>
      <c r="I607" s="53"/>
      <c r="J607" s="54"/>
      <c r="K607" s="55"/>
      <c r="L607" s="60"/>
      <c r="M607" s="26"/>
      <c r="N607" s="60"/>
      <c r="O607" s="60"/>
      <c r="P607" s="26"/>
      <c r="Q607" s="26"/>
      <c r="R607" s="26"/>
      <c r="S607" s="60"/>
      <c r="T607" s="60"/>
      <c r="U607" s="60"/>
      <c r="V607" s="26"/>
      <c r="W607" s="26"/>
      <c r="X607" s="26"/>
      <c r="Y607" s="26"/>
      <c r="Z607" s="1"/>
    </row>
    <row r="608" spans="1:26" ht="23.25">
      <c r="A608" s="1"/>
      <c r="B608" s="61"/>
      <c r="C608" s="62"/>
      <c r="D608" s="62"/>
      <c r="E608" s="62"/>
      <c r="F608" s="62"/>
      <c r="G608" s="62"/>
      <c r="H608" s="62" t="s">
        <v>197</v>
      </c>
      <c r="I608" s="54"/>
      <c r="J608" s="54" t="s">
        <v>198</v>
      </c>
      <c r="K608" s="55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1"/>
    </row>
    <row r="609" spans="1:26" ht="23.25">
      <c r="A609" s="1"/>
      <c r="B609" s="52"/>
      <c r="C609" s="52"/>
      <c r="D609" s="52"/>
      <c r="E609" s="52"/>
      <c r="F609" s="52"/>
      <c r="G609" s="52"/>
      <c r="H609" s="52"/>
      <c r="I609" s="53"/>
      <c r="J609" s="54" t="s">
        <v>199</v>
      </c>
      <c r="K609" s="55"/>
      <c r="L609" s="60"/>
      <c r="M609" s="26"/>
      <c r="N609" s="60"/>
      <c r="O609" s="60"/>
      <c r="P609" s="26"/>
      <c r="Q609" s="26"/>
      <c r="R609" s="26"/>
      <c r="S609" s="60"/>
      <c r="T609" s="60"/>
      <c r="U609" s="60"/>
      <c r="V609" s="26"/>
      <c r="W609" s="26"/>
      <c r="X609" s="26"/>
      <c r="Y609" s="26"/>
      <c r="Z609" s="1"/>
    </row>
    <row r="610" spans="1:26" ht="23.25">
      <c r="A610" s="1"/>
      <c r="B610" s="52"/>
      <c r="C610" s="52"/>
      <c r="D610" s="52"/>
      <c r="E610" s="52"/>
      <c r="F610" s="52"/>
      <c r="G610" s="52"/>
      <c r="H610" s="52"/>
      <c r="I610" s="53"/>
      <c r="J610" s="54" t="s">
        <v>50</v>
      </c>
      <c r="K610" s="55"/>
      <c r="L610" s="60">
        <v>6686.652</v>
      </c>
      <c r="M610" s="26">
        <v>962.372</v>
      </c>
      <c r="N610" s="60">
        <v>1923.442</v>
      </c>
      <c r="O610" s="60"/>
      <c r="P610" s="26"/>
      <c r="Q610" s="26">
        <f>+L610+M610+N610+O610+P610</f>
        <v>9572.466</v>
      </c>
      <c r="R610" s="26"/>
      <c r="S610" s="60"/>
      <c r="T610" s="60"/>
      <c r="U610" s="60"/>
      <c r="V610" s="26">
        <f>+R610+S610+T610+U610</f>
        <v>0</v>
      </c>
      <c r="W610" s="26">
        <f>+Q610+V610</f>
        <v>9572.466</v>
      </c>
      <c r="X610" s="26">
        <f>IF(Q610=0,,(Q610/W610)*100)</f>
        <v>100</v>
      </c>
      <c r="Y610" s="26">
        <f>IF(V610=0,,(V610/W610)*100)</f>
        <v>0</v>
      </c>
      <c r="Z610" s="1"/>
    </row>
    <row r="611" spans="1:26" ht="23.25">
      <c r="A611" s="1"/>
      <c r="B611" s="52"/>
      <c r="C611" s="52"/>
      <c r="D611" s="52"/>
      <c r="E611" s="52"/>
      <c r="F611" s="52"/>
      <c r="G611" s="52"/>
      <c r="H611" s="52"/>
      <c r="I611" s="53"/>
      <c r="J611" s="54" t="s">
        <v>51</v>
      </c>
      <c r="K611" s="55"/>
      <c r="L611" s="60">
        <v>6391.192</v>
      </c>
      <c r="M611" s="26">
        <v>452.844</v>
      </c>
      <c r="N611" s="60">
        <v>936.558</v>
      </c>
      <c r="O611" s="60"/>
      <c r="P611" s="26"/>
      <c r="Q611" s="26">
        <f>+L611+M611+N611+O611+P611</f>
        <v>7780.594</v>
      </c>
      <c r="R611" s="26"/>
      <c r="S611" s="60"/>
      <c r="T611" s="60"/>
      <c r="U611" s="60"/>
      <c r="V611" s="26">
        <f>+R611+S611+T611+U611</f>
        <v>0</v>
      </c>
      <c r="W611" s="26">
        <f>+Q611+V611</f>
        <v>7780.594</v>
      </c>
      <c r="X611" s="26">
        <f>IF(Q611=0,,(Q611/W611)*100)</f>
        <v>100</v>
      </c>
      <c r="Y611" s="26">
        <f>IF(V611=0,,(V611/W611)*100)</f>
        <v>0</v>
      </c>
      <c r="Z611" s="1"/>
    </row>
    <row r="612" spans="1:26" ht="23.25">
      <c r="A612" s="1"/>
      <c r="B612" s="52"/>
      <c r="C612" s="52"/>
      <c r="D612" s="52"/>
      <c r="E612" s="52"/>
      <c r="F612" s="52"/>
      <c r="G612" s="52"/>
      <c r="H612" s="52"/>
      <c r="I612" s="53"/>
      <c r="J612" s="54" t="s">
        <v>52</v>
      </c>
      <c r="K612" s="55"/>
      <c r="L612" s="60">
        <v>6346.138</v>
      </c>
      <c r="M612" s="26">
        <v>250.836</v>
      </c>
      <c r="N612" s="60">
        <v>680.413</v>
      </c>
      <c r="O612" s="60"/>
      <c r="P612" s="26"/>
      <c r="Q612" s="26">
        <f>+L612+M612+N612+O612+P612</f>
        <v>7277.387000000001</v>
      </c>
      <c r="R612" s="26"/>
      <c r="S612" s="60"/>
      <c r="T612" s="60"/>
      <c r="U612" s="60"/>
      <c r="V612" s="26">
        <f>+R612+S612+T612+U612</f>
        <v>0</v>
      </c>
      <c r="W612" s="26">
        <f>+Q612+V612</f>
        <v>7277.387000000001</v>
      </c>
      <c r="X612" s="26">
        <f>IF(Q612=0,,(Q612/W612)*100)</f>
        <v>100</v>
      </c>
      <c r="Y612" s="26">
        <f>IF(V612=0,,(V612/W612)*100)</f>
        <v>0</v>
      </c>
      <c r="Z612" s="1"/>
    </row>
    <row r="613" spans="1:26" ht="23.25">
      <c r="A613" s="1"/>
      <c r="B613" s="52"/>
      <c r="C613" s="52"/>
      <c r="D613" s="52"/>
      <c r="E613" s="52"/>
      <c r="F613" s="52"/>
      <c r="G613" s="52"/>
      <c r="H613" s="52"/>
      <c r="I613" s="53"/>
      <c r="J613" s="54" t="s">
        <v>53</v>
      </c>
      <c r="K613" s="55"/>
      <c r="L613" s="60">
        <f aca="true" t="shared" si="158" ref="L613:W613">IF(L610=0,,(L612/L610)*100)</f>
        <v>94.90755612823877</v>
      </c>
      <c r="M613" s="26">
        <f t="shared" si="158"/>
        <v>26.064349336846877</v>
      </c>
      <c r="N613" s="60">
        <f t="shared" si="158"/>
        <v>35.37476045547513</v>
      </c>
      <c r="O613" s="60">
        <f t="shared" si="158"/>
        <v>0</v>
      </c>
      <c r="P613" s="26">
        <f t="shared" si="158"/>
        <v>0</v>
      </c>
      <c r="Q613" s="26">
        <f t="shared" si="158"/>
        <v>76.02416138119477</v>
      </c>
      <c r="R613" s="26">
        <f t="shared" si="158"/>
        <v>0</v>
      </c>
      <c r="S613" s="60">
        <f t="shared" si="158"/>
        <v>0</v>
      </c>
      <c r="T613" s="60">
        <f t="shared" si="158"/>
        <v>0</v>
      </c>
      <c r="U613" s="60">
        <f t="shared" si="158"/>
        <v>0</v>
      </c>
      <c r="V613" s="26">
        <f t="shared" si="158"/>
        <v>0</v>
      </c>
      <c r="W613" s="26">
        <f t="shared" si="158"/>
        <v>76.02416138119477</v>
      </c>
      <c r="X613" s="26"/>
      <c r="Y613" s="26"/>
      <c r="Z613" s="1"/>
    </row>
    <row r="614" spans="1:26" ht="23.25">
      <c r="A614" s="1"/>
      <c r="B614" s="52"/>
      <c r="C614" s="52"/>
      <c r="D614" s="52"/>
      <c r="E614" s="52"/>
      <c r="F614" s="52"/>
      <c r="G614" s="52"/>
      <c r="H614" s="52"/>
      <c r="I614" s="53"/>
      <c r="J614" s="54" t="s">
        <v>54</v>
      </c>
      <c r="K614" s="55"/>
      <c r="L614" s="60">
        <f>IF(L611=0,,(L612/L611)*100)</f>
        <v>99.29506107780833</v>
      </c>
      <c r="M614" s="26">
        <f aca="true" t="shared" si="159" ref="M614:W614">IF(M611=0,,(M612/M611)*100)</f>
        <v>55.391260566552724</v>
      </c>
      <c r="N614" s="60">
        <f t="shared" si="159"/>
        <v>72.65038577429269</v>
      </c>
      <c r="O614" s="60">
        <f t="shared" si="159"/>
        <v>0</v>
      </c>
      <c r="P614" s="26">
        <f t="shared" si="159"/>
        <v>0</v>
      </c>
      <c r="Q614" s="26">
        <f t="shared" si="159"/>
        <v>93.53253749006825</v>
      </c>
      <c r="R614" s="26">
        <f t="shared" si="159"/>
        <v>0</v>
      </c>
      <c r="S614" s="60">
        <f t="shared" si="159"/>
        <v>0</v>
      </c>
      <c r="T614" s="60">
        <f t="shared" si="159"/>
        <v>0</v>
      </c>
      <c r="U614" s="60">
        <f t="shared" si="159"/>
        <v>0</v>
      </c>
      <c r="V614" s="26">
        <f t="shared" si="159"/>
        <v>0</v>
      </c>
      <c r="W614" s="26">
        <f t="shared" si="159"/>
        <v>93.53253749006825</v>
      </c>
      <c r="X614" s="26"/>
      <c r="Y614" s="26"/>
      <c r="Z614" s="1"/>
    </row>
    <row r="615" spans="1:26" ht="23.25">
      <c r="A615" s="1"/>
      <c r="B615" s="52"/>
      <c r="C615" s="52"/>
      <c r="D615" s="52"/>
      <c r="E615" s="52"/>
      <c r="F615" s="52"/>
      <c r="G615" s="52"/>
      <c r="H615" s="52"/>
      <c r="I615" s="53"/>
      <c r="J615" s="54"/>
      <c r="K615" s="55"/>
      <c r="L615" s="60"/>
      <c r="M615" s="26"/>
      <c r="N615" s="60"/>
      <c r="O615" s="60"/>
      <c r="P615" s="26"/>
      <c r="Q615" s="26"/>
      <c r="R615" s="26"/>
      <c r="S615" s="60"/>
      <c r="T615" s="60"/>
      <c r="U615" s="60"/>
      <c r="V615" s="26"/>
      <c r="W615" s="26"/>
      <c r="X615" s="26"/>
      <c r="Y615" s="26"/>
      <c r="Z615" s="1"/>
    </row>
    <row r="616" spans="1:26" ht="23.25">
      <c r="A616" s="1"/>
      <c r="B616" s="52"/>
      <c r="C616" s="52"/>
      <c r="D616" s="52"/>
      <c r="E616" s="52"/>
      <c r="F616" s="52"/>
      <c r="G616" s="52"/>
      <c r="H616" s="52" t="s">
        <v>200</v>
      </c>
      <c r="I616" s="53"/>
      <c r="J616" s="54" t="s">
        <v>201</v>
      </c>
      <c r="K616" s="55"/>
      <c r="L616" s="60"/>
      <c r="M616" s="26"/>
      <c r="N616" s="60"/>
      <c r="O616" s="60"/>
      <c r="P616" s="26"/>
      <c r="Q616" s="26"/>
      <c r="R616" s="26"/>
      <c r="S616" s="60"/>
      <c r="T616" s="60"/>
      <c r="U616" s="60"/>
      <c r="V616" s="26"/>
      <c r="W616" s="26"/>
      <c r="X616" s="26"/>
      <c r="Y616" s="26"/>
      <c r="Z616" s="1"/>
    </row>
    <row r="617" spans="1:26" ht="23.25">
      <c r="A617" s="1"/>
      <c r="B617" s="61"/>
      <c r="C617" s="62"/>
      <c r="D617" s="62"/>
      <c r="E617" s="62"/>
      <c r="F617" s="62"/>
      <c r="G617" s="62"/>
      <c r="H617" s="62"/>
      <c r="I617" s="54"/>
      <c r="J617" s="54" t="s">
        <v>202</v>
      </c>
      <c r="K617" s="55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1"/>
    </row>
    <row r="618" spans="1:26" ht="23.25">
      <c r="A618" s="1"/>
      <c r="B618" s="52"/>
      <c r="C618" s="52"/>
      <c r="D618" s="52"/>
      <c r="E618" s="52"/>
      <c r="F618" s="52"/>
      <c r="G618" s="52"/>
      <c r="H618" s="52"/>
      <c r="I618" s="53"/>
      <c r="J618" s="54" t="s">
        <v>50</v>
      </c>
      <c r="K618" s="55"/>
      <c r="L618" s="60">
        <v>10669.666</v>
      </c>
      <c r="M618" s="26">
        <v>4872.04</v>
      </c>
      <c r="N618" s="60">
        <v>5151.07</v>
      </c>
      <c r="O618" s="60"/>
      <c r="P618" s="26"/>
      <c r="Q618" s="26">
        <f>+L618+M618+N618+O618+P618</f>
        <v>20692.775999999998</v>
      </c>
      <c r="R618" s="26"/>
      <c r="S618" s="60"/>
      <c r="T618" s="60"/>
      <c r="U618" s="60"/>
      <c r="V618" s="26">
        <f>+R618+S618+T618+U618</f>
        <v>0</v>
      </c>
      <c r="W618" s="26">
        <f>+Q618+V618</f>
        <v>20692.775999999998</v>
      </c>
      <c r="X618" s="26">
        <f>IF(Q618=0,,(Q618/W618)*100)</f>
        <v>100</v>
      </c>
      <c r="Y618" s="26">
        <f>IF(V618=0,,(V618/W618)*100)</f>
        <v>0</v>
      </c>
      <c r="Z618" s="1"/>
    </row>
    <row r="619" spans="1:26" ht="23.25">
      <c r="A619" s="1"/>
      <c r="B619" s="52"/>
      <c r="C619" s="52"/>
      <c r="D619" s="52"/>
      <c r="E619" s="52"/>
      <c r="F619" s="52"/>
      <c r="G619" s="52"/>
      <c r="H619" s="52"/>
      <c r="I619" s="53"/>
      <c r="J619" s="54" t="s">
        <v>51</v>
      </c>
      <c r="K619" s="55"/>
      <c r="L619" s="60">
        <v>10253.771</v>
      </c>
      <c r="M619" s="26">
        <v>1300.295</v>
      </c>
      <c r="N619" s="60">
        <v>3296.74</v>
      </c>
      <c r="O619" s="60"/>
      <c r="P619" s="26"/>
      <c r="Q619" s="26">
        <f>+L619+M619+N619+O619+P619</f>
        <v>14850.806</v>
      </c>
      <c r="R619" s="26"/>
      <c r="S619" s="60"/>
      <c r="T619" s="60"/>
      <c r="U619" s="60"/>
      <c r="V619" s="26">
        <f>+R619+S619+T619+U619</f>
        <v>0</v>
      </c>
      <c r="W619" s="26">
        <f>+Q619+V619</f>
        <v>14850.806</v>
      </c>
      <c r="X619" s="26">
        <f>IF(Q619=0,,(Q619/W619)*100)</f>
        <v>100</v>
      </c>
      <c r="Y619" s="26">
        <f>IF(V619=0,,(V619/W619)*100)</f>
        <v>0</v>
      </c>
      <c r="Z619" s="1"/>
    </row>
    <row r="620" spans="1:26" ht="23.25">
      <c r="A620" s="1"/>
      <c r="B620" s="52"/>
      <c r="C620" s="52"/>
      <c r="D620" s="52"/>
      <c r="E620" s="52"/>
      <c r="F620" s="52"/>
      <c r="G620" s="52"/>
      <c r="H620" s="52"/>
      <c r="I620" s="53"/>
      <c r="J620" s="54" t="s">
        <v>52</v>
      </c>
      <c r="K620" s="55"/>
      <c r="L620" s="60">
        <v>10197.26</v>
      </c>
      <c r="M620" s="26">
        <v>1077.745</v>
      </c>
      <c r="N620" s="60">
        <v>3075.994</v>
      </c>
      <c r="O620" s="60"/>
      <c r="P620" s="26"/>
      <c r="Q620" s="26">
        <f>+L620+M620+N620+O620+P620</f>
        <v>14350.999000000002</v>
      </c>
      <c r="R620" s="26"/>
      <c r="S620" s="60"/>
      <c r="T620" s="60"/>
      <c r="U620" s="60"/>
      <c r="V620" s="26">
        <f>+R620+S620+T620+U620</f>
        <v>0</v>
      </c>
      <c r="W620" s="26">
        <f>+Q620+V620</f>
        <v>14350.999000000002</v>
      </c>
      <c r="X620" s="26">
        <f>IF(Q620=0,,(Q620/W620)*100)</f>
        <v>100</v>
      </c>
      <c r="Y620" s="26">
        <f>IF(V620=0,,(V620/W620)*100)</f>
        <v>0</v>
      </c>
      <c r="Z620" s="1"/>
    </row>
    <row r="621" spans="1:26" ht="23.25">
      <c r="A621" s="1"/>
      <c r="B621" s="52"/>
      <c r="C621" s="52"/>
      <c r="D621" s="52"/>
      <c r="E621" s="52"/>
      <c r="F621" s="52"/>
      <c r="G621" s="52"/>
      <c r="H621" s="52"/>
      <c r="I621" s="53"/>
      <c r="J621" s="54" t="s">
        <v>53</v>
      </c>
      <c r="K621" s="55"/>
      <c r="L621" s="60">
        <f aca="true" t="shared" si="160" ref="L621:W621">IF(L618=0,,(L620/L618)*100)</f>
        <v>95.57243872488606</v>
      </c>
      <c r="M621" s="26">
        <f t="shared" si="160"/>
        <v>22.121021173881985</v>
      </c>
      <c r="N621" s="60">
        <f t="shared" si="160"/>
        <v>59.715631897838705</v>
      </c>
      <c r="O621" s="60">
        <f t="shared" si="160"/>
        <v>0</v>
      </c>
      <c r="P621" s="26">
        <f t="shared" si="160"/>
        <v>0</v>
      </c>
      <c r="Q621" s="26">
        <f t="shared" si="160"/>
        <v>69.35270067196399</v>
      </c>
      <c r="R621" s="26">
        <f t="shared" si="160"/>
        <v>0</v>
      </c>
      <c r="S621" s="60">
        <f t="shared" si="160"/>
        <v>0</v>
      </c>
      <c r="T621" s="60">
        <f t="shared" si="160"/>
        <v>0</v>
      </c>
      <c r="U621" s="60">
        <f t="shared" si="160"/>
        <v>0</v>
      </c>
      <c r="V621" s="26">
        <f t="shared" si="160"/>
        <v>0</v>
      </c>
      <c r="W621" s="26">
        <f t="shared" si="160"/>
        <v>69.35270067196399</v>
      </c>
      <c r="X621" s="26"/>
      <c r="Y621" s="26"/>
      <c r="Z621" s="1"/>
    </row>
    <row r="622" spans="1:26" ht="23.25">
      <c r="A622" s="1"/>
      <c r="B622" s="61"/>
      <c r="C622" s="61"/>
      <c r="D622" s="61"/>
      <c r="E622" s="61"/>
      <c r="F622" s="61"/>
      <c r="G622" s="61"/>
      <c r="H622" s="61"/>
      <c r="I622" s="53"/>
      <c r="J622" s="54" t="s">
        <v>54</v>
      </c>
      <c r="K622" s="55"/>
      <c r="L622" s="60">
        <f>IF(L619=0,,(L620/L619)*100)</f>
        <v>99.44887593062103</v>
      </c>
      <c r="M622" s="26">
        <f aca="true" t="shared" si="161" ref="M622:W622">IF(M619=0,,(M620/M619)*100)</f>
        <v>82.88465309795083</v>
      </c>
      <c r="N622" s="60">
        <f t="shared" si="161"/>
        <v>93.30411254754698</v>
      </c>
      <c r="O622" s="60">
        <f t="shared" si="161"/>
        <v>0</v>
      </c>
      <c r="P622" s="26">
        <f t="shared" si="161"/>
        <v>0</v>
      </c>
      <c r="Q622" s="26">
        <f t="shared" si="161"/>
        <v>96.63447896363337</v>
      </c>
      <c r="R622" s="26">
        <f t="shared" si="161"/>
        <v>0</v>
      </c>
      <c r="S622" s="60">
        <f t="shared" si="161"/>
        <v>0</v>
      </c>
      <c r="T622" s="60">
        <f t="shared" si="161"/>
        <v>0</v>
      </c>
      <c r="U622" s="60">
        <f t="shared" si="161"/>
        <v>0</v>
      </c>
      <c r="V622" s="26">
        <f t="shared" si="161"/>
        <v>0</v>
      </c>
      <c r="W622" s="26">
        <f t="shared" si="161"/>
        <v>96.63447896363337</v>
      </c>
      <c r="X622" s="26"/>
      <c r="Y622" s="26"/>
      <c r="Z622" s="1"/>
    </row>
    <row r="623" spans="1:26" ht="23.25">
      <c r="A623" s="1"/>
      <c r="B623" s="61"/>
      <c r="C623" s="62"/>
      <c r="D623" s="62"/>
      <c r="E623" s="62"/>
      <c r="F623" s="62"/>
      <c r="G623" s="62"/>
      <c r="H623" s="62"/>
      <c r="I623" s="54"/>
      <c r="J623" s="54"/>
      <c r="K623" s="55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1"/>
    </row>
    <row r="624" spans="1:26" ht="23.25">
      <c r="A624" s="1"/>
      <c r="B624" s="61"/>
      <c r="C624" s="61"/>
      <c r="D624" s="61"/>
      <c r="E624" s="61"/>
      <c r="F624" s="61"/>
      <c r="G624" s="61"/>
      <c r="H624" s="61" t="s">
        <v>203</v>
      </c>
      <c r="I624" s="53"/>
      <c r="J624" s="54" t="s">
        <v>204</v>
      </c>
      <c r="K624" s="55"/>
      <c r="L624" s="60"/>
      <c r="M624" s="26"/>
      <c r="N624" s="60"/>
      <c r="O624" s="60"/>
      <c r="P624" s="26"/>
      <c r="Q624" s="26"/>
      <c r="R624" s="26"/>
      <c r="S624" s="60"/>
      <c r="T624" s="60"/>
      <c r="U624" s="60"/>
      <c r="V624" s="26"/>
      <c r="W624" s="26"/>
      <c r="X624" s="26"/>
      <c r="Y624" s="26"/>
      <c r="Z624" s="1"/>
    </row>
    <row r="625" spans="1:26" ht="23.25">
      <c r="A625" s="1"/>
      <c r="B625" s="61"/>
      <c r="C625" s="61"/>
      <c r="D625" s="61"/>
      <c r="E625" s="61"/>
      <c r="F625" s="61"/>
      <c r="G625" s="61"/>
      <c r="H625" s="61"/>
      <c r="I625" s="53"/>
      <c r="J625" s="54" t="s">
        <v>205</v>
      </c>
      <c r="K625" s="55"/>
      <c r="L625" s="60"/>
      <c r="M625" s="26"/>
      <c r="N625" s="60"/>
      <c r="O625" s="60"/>
      <c r="P625" s="26"/>
      <c r="Q625" s="26"/>
      <c r="R625" s="26"/>
      <c r="S625" s="60"/>
      <c r="T625" s="60"/>
      <c r="U625" s="60"/>
      <c r="V625" s="26"/>
      <c r="W625" s="26"/>
      <c r="X625" s="26"/>
      <c r="Y625" s="26"/>
      <c r="Z625" s="1"/>
    </row>
    <row r="626" spans="1:26" ht="23.25">
      <c r="A626" s="1"/>
      <c r="B626" s="61"/>
      <c r="C626" s="61"/>
      <c r="D626" s="61"/>
      <c r="E626" s="61"/>
      <c r="F626" s="61"/>
      <c r="G626" s="61"/>
      <c r="H626" s="61"/>
      <c r="I626" s="53"/>
      <c r="J626" s="54" t="s">
        <v>50</v>
      </c>
      <c r="K626" s="55"/>
      <c r="L626" s="60">
        <v>42475.083</v>
      </c>
      <c r="M626" s="26">
        <v>497.377</v>
      </c>
      <c r="N626" s="60">
        <v>2831.187</v>
      </c>
      <c r="O626" s="60"/>
      <c r="P626" s="26"/>
      <c r="Q626" s="26">
        <f>+L626+M626+N626+O626+P626</f>
        <v>45803.647</v>
      </c>
      <c r="R626" s="26"/>
      <c r="S626" s="60">
        <v>50000</v>
      </c>
      <c r="T626" s="60"/>
      <c r="U626" s="60"/>
      <c r="V626" s="26">
        <f>+R626+S626+T626+U626</f>
        <v>50000</v>
      </c>
      <c r="W626" s="26">
        <f>+Q626+V626</f>
        <v>95803.647</v>
      </c>
      <c r="X626" s="26">
        <f>IF(Q626=0,,(Q626/W626)*100)</f>
        <v>47.80992001275275</v>
      </c>
      <c r="Y626" s="26">
        <f>IF(V626=0,,(V626/W626)*100)</f>
        <v>52.19007998724725</v>
      </c>
      <c r="Z626" s="1"/>
    </row>
    <row r="627" spans="1:26" ht="23.25">
      <c r="A627" s="1"/>
      <c r="B627" s="61"/>
      <c r="C627" s="61"/>
      <c r="D627" s="61"/>
      <c r="E627" s="61"/>
      <c r="F627" s="61"/>
      <c r="G627" s="61"/>
      <c r="H627" s="61"/>
      <c r="I627" s="53"/>
      <c r="J627" s="54" t="s">
        <v>51</v>
      </c>
      <c r="K627" s="55"/>
      <c r="L627" s="60">
        <v>40754.441</v>
      </c>
      <c r="M627" s="26">
        <v>408.832</v>
      </c>
      <c r="N627" s="60">
        <v>2049.813</v>
      </c>
      <c r="O627" s="60"/>
      <c r="P627" s="26"/>
      <c r="Q627" s="26">
        <f>+L627+M627+N627+O627+P627</f>
        <v>43213.086</v>
      </c>
      <c r="R627" s="26"/>
      <c r="S627" s="60">
        <v>50000</v>
      </c>
      <c r="T627" s="60"/>
      <c r="U627" s="60"/>
      <c r="V627" s="26">
        <f>+R627+S627+T627+U627</f>
        <v>50000</v>
      </c>
      <c r="W627" s="26">
        <f>+Q627+V627</f>
        <v>93213.08600000001</v>
      </c>
      <c r="X627" s="26">
        <f>IF(Q627=0,,(Q627/W627)*100)</f>
        <v>46.35946287627469</v>
      </c>
      <c r="Y627" s="26">
        <f>IF(V627=0,,(V627/W627)*100)</f>
        <v>53.64053712372531</v>
      </c>
      <c r="Z627" s="1"/>
    </row>
    <row r="628" spans="1:26" ht="23.25">
      <c r="A628" s="1"/>
      <c r="B628" s="61"/>
      <c r="C628" s="61"/>
      <c r="D628" s="61"/>
      <c r="E628" s="61"/>
      <c r="F628" s="61"/>
      <c r="G628" s="61"/>
      <c r="H628" s="61"/>
      <c r="I628" s="53"/>
      <c r="J628" s="54" t="s">
        <v>52</v>
      </c>
      <c r="K628" s="55"/>
      <c r="L628" s="60">
        <v>40220.317</v>
      </c>
      <c r="M628" s="26">
        <v>246.682</v>
      </c>
      <c r="N628" s="60">
        <v>1795.985</v>
      </c>
      <c r="O628" s="60"/>
      <c r="P628" s="26"/>
      <c r="Q628" s="26">
        <f>+L628+M628+N628+O628+P628</f>
        <v>42262.984000000004</v>
      </c>
      <c r="R628" s="26"/>
      <c r="S628" s="60">
        <v>49017.316</v>
      </c>
      <c r="T628" s="60"/>
      <c r="U628" s="60"/>
      <c r="V628" s="26">
        <f>+R628+S628+T628+U628</f>
        <v>49017.316</v>
      </c>
      <c r="W628" s="26">
        <f>+Q628+V628</f>
        <v>91280.3</v>
      </c>
      <c r="X628" s="26">
        <f>IF(Q628=0,,(Q628/W628)*100)</f>
        <v>46.30022469251306</v>
      </c>
      <c r="Y628" s="26">
        <f>IF(V628=0,,(V628/W628)*100)</f>
        <v>53.69977530748694</v>
      </c>
      <c r="Z628" s="1"/>
    </row>
    <row r="629" spans="1:26" ht="23.25">
      <c r="A629" s="1"/>
      <c r="B629" s="61"/>
      <c r="C629" s="61"/>
      <c r="D629" s="61"/>
      <c r="E629" s="61"/>
      <c r="F629" s="61"/>
      <c r="G629" s="61"/>
      <c r="H629" s="61"/>
      <c r="I629" s="53"/>
      <c r="J629" s="54" t="s">
        <v>53</v>
      </c>
      <c r="K629" s="55"/>
      <c r="L629" s="60">
        <f aca="true" t="shared" si="162" ref="L629:W629">IF(L626=0,,(L628/L626)*100)</f>
        <v>94.69155598824847</v>
      </c>
      <c r="M629" s="26">
        <f t="shared" si="162"/>
        <v>49.59658367797466</v>
      </c>
      <c r="N629" s="60">
        <f t="shared" si="162"/>
        <v>63.43576033656555</v>
      </c>
      <c r="O629" s="60">
        <f t="shared" si="162"/>
        <v>0</v>
      </c>
      <c r="P629" s="26">
        <f t="shared" si="162"/>
        <v>0</v>
      </c>
      <c r="Q629" s="26">
        <f t="shared" si="162"/>
        <v>92.26991029775425</v>
      </c>
      <c r="R629" s="26">
        <f t="shared" si="162"/>
        <v>0</v>
      </c>
      <c r="S629" s="60">
        <f t="shared" si="162"/>
        <v>98.034632</v>
      </c>
      <c r="T629" s="60">
        <f t="shared" si="162"/>
        <v>0</v>
      </c>
      <c r="U629" s="60">
        <f t="shared" si="162"/>
        <v>0</v>
      </c>
      <c r="V629" s="26">
        <f t="shared" si="162"/>
        <v>98.034632</v>
      </c>
      <c r="W629" s="26">
        <f t="shared" si="162"/>
        <v>95.27852316519851</v>
      </c>
      <c r="X629" s="26"/>
      <c r="Y629" s="26"/>
      <c r="Z629" s="1"/>
    </row>
    <row r="630" spans="1:26" ht="23.25">
      <c r="A630" s="1"/>
      <c r="B630" s="70"/>
      <c r="C630" s="70"/>
      <c r="D630" s="70"/>
      <c r="E630" s="70"/>
      <c r="F630" s="70"/>
      <c r="G630" s="70"/>
      <c r="H630" s="70"/>
      <c r="I630" s="64"/>
      <c r="J630" s="65"/>
      <c r="K630" s="66"/>
      <c r="L630" s="67"/>
      <c r="M630" s="68"/>
      <c r="N630" s="67"/>
      <c r="O630" s="67"/>
      <c r="P630" s="68"/>
      <c r="Q630" s="68"/>
      <c r="R630" s="68"/>
      <c r="S630" s="67"/>
      <c r="T630" s="67"/>
      <c r="U630" s="67"/>
      <c r="V630" s="68"/>
      <c r="W630" s="68"/>
      <c r="X630" s="68"/>
      <c r="Y630" s="68"/>
      <c r="Z630" s="1"/>
    </row>
    <row r="631" spans="1:26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5"/>
      <c r="W632" s="5"/>
      <c r="X632" s="5"/>
      <c r="Y632" s="5" t="s">
        <v>414</v>
      </c>
      <c r="Z632" s="1"/>
    </row>
    <row r="633" spans="1:26" ht="23.25">
      <c r="A633" s="1"/>
      <c r="B633" s="9" t="s">
        <v>3</v>
      </c>
      <c r="C633" s="10"/>
      <c r="D633" s="10"/>
      <c r="E633" s="10"/>
      <c r="F633" s="10"/>
      <c r="G633" s="10"/>
      <c r="H633" s="11"/>
      <c r="I633" s="12"/>
      <c r="J633" s="13"/>
      <c r="K633" s="14"/>
      <c r="L633" s="15" t="s">
        <v>4</v>
      </c>
      <c r="M633" s="15"/>
      <c r="N633" s="15"/>
      <c r="O633" s="15"/>
      <c r="P633" s="15"/>
      <c r="Q633" s="15"/>
      <c r="R633" s="16" t="s">
        <v>5</v>
      </c>
      <c r="S633" s="15"/>
      <c r="T633" s="15"/>
      <c r="U633" s="15"/>
      <c r="V633" s="17"/>
      <c r="W633" s="15" t="s">
        <v>6</v>
      </c>
      <c r="X633" s="15"/>
      <c r="Y633" s="18"/>
      <c r="Z633" s="1"/>
    </row>
    <row r="634" spans="1:26" ht="23.25">
      <c r="A634" s="1"/>
      <c r="B634" s="19" t="s">
        <v>7</v>
      </c>
      <c r="C634" s="20"/>
      <c r="D634" s="20"/>
      <c r="E634" s="20"/>
      <c r="F634" s="20"/>
      <c r="G634" s="20"/>
      <c r="H634" s="21"/>
      <c r="I634" s="22"/>
      <c r="J634" s="23"/>
      <c r="K634" s="24"/>
      <c r="L634" s="25"/>
      <c r="M634" s="26"/>
      <c r="N634" s="27"/>
      <c r="O634" s="28" t="s">
        <v>8</v>
      </c>
      <c r="P634" s="29"/>
      <c r="Q634" s="30"/>
      <c r="R634" s="31" t="s">
        <v>8</v>
      </c>
      <c r="S634" s="32" t="s">
        <v>9</v>
      </c>
      <c r="T634" s="25"/>
      <c r="U634" s="33" t="s">
        <v>10</v>
      </c>
      <c r="V634" s="30"/>
      <c r="W634" s="30"/>
      <c r="X634" s="34" t="s">
        <v>11</v>
      </c>
      <c r="Y634" s="35"/>
      <c r="Z634" s="1"/>
    </row>
    <row r="635" spans="1:26" ht="23.25">
      <c r="A635" s="1"/>
      <c r="B635" s="36"/>
      <c r="C635" s="37"/>
      <c r="D635" s="37"/>
      <c r="E635" s="37"/>
      <c r="F635" s="38"/>
      <c r="G635" s="37"/>
      <c r="H635" s="36"/>
      <c r="I635" s="22"/>
      <c r="J635" s="2" t="s">
        <v>12</v>
      </c>
      <c r="K635" s="24"/>
      <c r="L635" s="39" t="s">
        <v>13</v>
      </c>
      <c r="M635" s="40" t="s">
        <v>14</v>
      </c>
      <c r="N635" s="32" t="s">
        <v>13</v>
      </c>
      <c r="O635" s="39" t="s">
        <v>15</v>
      </c>
      <c r="P635" s="29" t="s">
        <v>16</v>
      </c>
      <c r="Q635" s="26"/>
      <c r="R635" s="41" t="s">
        <v>15</v>
      </c>
      <c r="S635" s="40" t="s">
        <v>17</v>
      </c>
      <c r="T635" s="39" t="s">
        <v>18</v>
      </c>
      <c r="U635" s="33" t="s">
        <v>19</v>
      </c>
      <c r="V635" s="30"/>
      <c r="W635" s="30"/>
      <c r="X635" s="30"/>
      <c r="Y635" s="40"/>
      <c r="Z635" s="1"/>
    </row>
    <row r="636" spans="1:26" ht="23.25">
      <c r="A636" s="1"/>
      <c r="B636" s="36" t="s">
        <v>20</v>
      </c>
      <c r="C636" s="36" t="s">
        <v>21</v>
      </c>
      <c r="D636" s="36" t="s">
        <v>22</v>
      </c>
      <c r="E636" s="36" t="s">
        <v>23</v>
      </c>
      <c r="F636" s="36" t="s">
        <v>24</v>
      </c>
      <c r="G636" s="36" t="s">
        <v>25</v>
      </c>
      <c r="H636" s="36" t="s">
        <v>26</v>
      </c>
      <c r="I636" s="22"/>
      <c r="J636" s="42"/>
      <c r="K636" s="24"/>
      <c r="L636" s="39" t="s">
        <v>27</v>
      </c>
      <c r="M636" s="40" t="s">
        <v>28</v>
      </c>
      <c r="N636" s="32" t="s">
        <v>29</v>
      </c>
      <c r="O636" s="39" t="s">
        <v>30</v>
      </c>
      <c r="P636" s="29" t="s">
        <v>31</v>
      </c>
      <c r="Q636" s="40" t="s">
        <v>32</v>
      </c>
      <c r="R636" s="41" t="s">
        <v>30</v>
      </c>
      <c r="S636" s="40" t="s">
        <v>33</v>
      </c>
      <c r="T636" s="39" t="s">
        <v>34</v>
      </c>
      <c r="U636" s="33" t="s">
        <v>35</v>
      </c>
      <c r="V636" s="29" t="s">
        <v>32</v>
      </c>
      <c r="W636" s="29" t="s">
        <v>36</v>
      </c>
      <c r="X636" s="29" t="s">
        <v>37</v>
      </c>
      <c r="Y636" s="40" t="s">
        <v>38</v>
      </c>
      <c r="Z636" s="1"/>
    </row>
    <row r="637" spans="1:26" ht="23.25">
      <c r="A637" s="1"/>
      <c r="B637" s="43"/>
      <c r="C637" s="43"/>
      <c r="D637" s="43"/>
      <c r="E637" s="43"/>
      <c r="F637" s="43"/>
      <c r="G637" s="43"/>
      <c r="H637" s="43"/>
      <c r="I637" s="44"/>
      <c r="J637" s="45"/>
      <c r="K637" s="46"/>
      <c r="L637" s="47"/>
      <c r="M637" s="48"/>
      <c r="N637" s="49"/>
      <c r="O637" s="47"/>
      <c r="P637" s="50"/>
      <c r="Q637" s="50"/>
      <c r="R637" s="48"/>
      <c r="S637" s="48"/>
      <c r="T637" s="47"/>
      <c r="U637" s="51"/>
      <c r="V637" s="50"/>
      <c r="W637" s="50"/>
      <c r="X637" s="50"/>
      <c r="Y637" s="48"/>
      <c r="Z637" s="1"/>
    </row>
    <row r="638" spans="1:26" ht="23.25">
      <c r="A638" s="1"/>
      <c r="B638" s="52" t="s">
        <v>48</v>
      </c>
      <c r="C638" s="52"/>
      <c r="D638" s="52"/>
      <c r="E638" s="52" t="s">
        <v>55</v>
      </c>
      <c r="F638" s="52" t="s">
        <v>101</v>
      </c>
      <c r="G638" s="52" t="s">
        <v>60</v>
      </c>
      <c r="H638" s="52" t="s">
        <v>203</v>
      </c>
      <c r="I638" s="53"/>
      <c r="J638" s="54" t="s">
        <v>54</v>
      </c>
      <c r="K638" s="55"/>
      <c r="L638" s="25">
        <f>IF(L627=0,,(L628/L627)*100)</f>
        <v>98.68940908795682</v>
      </c>
      <c r="M638" s="26">
        <f aca="true" t="shared" si="163" ref="M638:W638">IF(M627=0,,(M628/M627)*100)</f>
        <v>60.338231840951785</v>
      </c>
      <c r="N638" s="27">
        <f t="shared" si="163"/>
        <v>87.6170167717738</v>
      </c>
      <c r="O638" s="56">
        <f t="shared" si="163"/>
        <v>0</v>
      </c>
      <c r="P638" s="30">
        <f t="shared" si="163"/>
        <v>0</v>
      </c>
      <c r="Q638" s="30">
        <f t="shared" si="163"/>
        <v>97.80135582078077</v>
      </c>
      <c r="R638" s="26">
        <f t="shared" si="163"/>
        <v>0</v>
      </c>
      <c r="S638" s="27">
        <f t="shared" si="163"/>
        <v>98.034632</v>
      </c>
      <c r="T638" s="25">
        <f t="shared" si="163"/>
        <v>0</v>
      </c>
      <c r="U638" s="57">
        <f t="shared" si="163"/>
        <v>0</v>
      </c>
      <c r="V638" s="30">
        <f t="shared" si="163"/>
        <v>98.034632</v>
      </c>
      <c r="W638" s="30">
        <f t="shared" si="163"/>
        <v>97.92648641629566</v>
      </c>
      <c r="X638" s="30"/>
      <c r="Y638" s="26"/>
      <c r="Z638" s="1"/>
    </row>
    <row r="639" spans="1:26" ht="23.25">
      <c r="A639" s="1"/>
      <c r="B639" s="52"/>
      <c r="C639" s="52"/>
      <c r="D639" s="52"/>
      <c r="E639" s="52"/>
      <c r="F639" s="52"/>
      <c r="G639" s="52"/>
      <c r="H639" s="52"/>
      <c r="I639" s="53"/>
      <c r="J639" s="58"/>
      <c r="K639" s="59"/>
      <c r="L639" s="60"/>
      <c r="M639" s="60"/>
      <c r="N639" s="60"/>
      <c r="O639" s="60"/>
      <c r="P639" s="60"/>
      <c r="Q639" s="60"/>
      <c r="R639" s="60"/>
      <c r="S639" s="60"/>
      <c r="T639" s="60"/>
      <c r="U639" s="69"/>
      <c r="V639" s="26"/>
      <c r="W639" s="26"/>
      <c r="X639" s="26"/>
      <c r="Y639" s="26"/>
      <c r="Z639" s="1"/>
    </row>
    <row r="640" spans="1:26" ht="23.25">
      <c r="A640" s="1"/>
      <c r="B640" s="52"/>
      <c r="C640" s="52"/>
      <c r="D640" s="52"/>
      <c r="E640" s="52"/>
      <c r="F640" s="52"/>
      <c r="G640" s="52"/>
      <c r="H640" s="52" t="s">
        <v>206</v>
      </c>
      <c r="I640" s="53"/>
      <c r="J640" s="58" t="s">
        <v>201</v>
      </c>
      <c r="K640" s="59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26"/>
      <c r="W640" s="26"/>
      <c r="X640" s="26"/>
      <c r="Y640" s="26"/>
      <c r="Z640" s="1"/>
    </row>
    <row r="641" spans="1:26" ht="23.25">
      <c r="A641" s="1"/>
      <c r="B641" s="52"/>
      <c r="C641" s="52"/>
      <c r="D641" s="52"/>
      <c r="E641" s="52"/>
      <c r="F641" s="52"/>
      <c r="G641" s="52"/>
      <c r="H641" s="52"/>
      <c r="I641" s="53"/>
      <c r="J641" s="54" t="s">
        <v>207</v>
      </c>
      <c r="K641" s="55"/>
      <c r="L641" s="60"/>
      <c r="M641" s="60"/>
      <c r="N641" s="60"/>
      <c r="O641" s="60"/>
      <c r="P641" s="60"/>
      <c r="Q641" s="26"/>
      <c r="R641" s="60"/>
      <c r="S641" s="60"/>
      <c r="T641" s="60"/>
      <c r="U641" s="60"/>
      <c r="V641" s="26"/>
      <c r="W641" s="26"/>
      <c r="X641" s="26"/>
      <c r="Y641" s="26"/>
      <c r="Z641" s="1"/>
    </row>
    <row r="642" spans="1:26" ht="23.25">
      <c r="A642" s="1"/>
      <c r="B642" s="52"/>
      <c r="C642" s="52"/>
      <c r="D642" s="52"/>
      <c r="E642" s="52"/>
      <c r="F642" s="52"/>
      <c r="G642" s="52"/>
      <c r="H642" s="52"/>
      <c r="I642" s="53"/>
      <c r="J642" s="54" t="s">
        <v>50</v>
      </c>
      <c r="K642" s="55"/>
      <c r="L642" s="60">
        <v>10540.342</v>
      </c>
      <c r="M642" s="26">
        <v>1632.739</v>
      </c>
      <c r="N642" s="60">
        <v>5888.42</v>
      </c>
      <c r="O642" s="60"/>
      <c r="P642" s="26"/>
      <c r="Q642" s="26">
        <f>+L642+M642+N642+O642+P642</f>
        <v>18061.501</v>
      </c>
      <c r="R642" s="26"/>
      <c r="S642" s="60"/>
      <c r="T642" s="60"/>
      <c r="U642" s="60"/>
      <c r="V642" s="26">
        <f>+R642+S642+T642+U642</f>
        <v>0</v>
      </c>
      <c r="W642" s="26">
        <f>+Q642+V642</f>
        <v>18061.501</v>
      </c>
      <c r="X642" s="26">
        <f>IF(Q642=0,,(Q642/W642)*100)</f>
        <v>100</v>
      </c>
      <c r="Y642" s="26">
        <f>IF(V642=0,,(V642/W642)*100)</f>
        <v>0</v>
      </c>
      <c r="Z642" s="1"/>
    </row>
    <row r="643" spans="1:26" ht="23.25">
      <c r="A643" s="1"/>
      <c r="B643" s="52"/>
      <c r="C643" s="52"/>
      <c r="D643" s="52"/>
      <c r="E643" s="52"/>
      <c r="F643" s="52"/>
      <c r="G643" s="52"/>
      <c r="H643" s="52"/>
      <c r="I643" s="53"/>
      <c r="J643" s="54" t="s">
        <v>51</v>
      </c>
      <c r="K643" s="55"/>
      <c r="L643" s="60">
        <v>10054.287</v>
      </c>
      <c r="M643" s="26">
        <v>295.723</v>
      </c>
      <c r="N643" s="60">
        <v>3808.04</v>
      </c>
      <c r="O643" s="60"/>
      <c r="P643" s="26"/>
      <c r="Q643" s="26">
        <f>+L643+M643+N643+O643+P643</f>
        <v>14158.05</v>
      </c>
      <c r="R643" s="26"/>
      <c r="S643" s="60"/>
      <c r="T643" s="60"/>
      <c r="U643" s="60"/>
      <c r="V643" s="26">
        <f>+R643+S643+T643+U643</f>
        <v>0</v>
      </c>
      <c r="W643" s="26">
        <f>+Q643+V643</f>
        <v>14158.05</v>
      </c>
      <c r="X643" s="26">
        <f>IF(Q643=0,,(Q643/W643)*100)</f>
        <v>100</v>
      </c>
      <c r="Y643" s="26">
        <f>IF(V643=0,,(V643/W643)*100)</f>
        <v>0</v>
      </c>
      <c r="Z643" s="1"/>
    </row>
    <row r="644" spans="1:26" ht="23.25">
      <c r="A644" s="1"/>
      <c r="B644" s="52"/>
      <c r="C644" s="52"/>
      <c r="D644" s="52"/>
      <c r="E644" s="52"/>
      <c r="F644" s="52"/>
      <c r="G644" s="52"/>
      <c r="H644" s="52"/>
      <c r="I644" s="53"/>
      <c r="J644" s="54" t="s">
        <v>52</v>
      </c>
      <c r="K644" s="55"/>
      <c r="L644" s="60">
        <v>9999.432</v>
      </c>
      <c r="M644" s="26">
        <v>261.716</v>
      </c>
      <c r="N644" s="60">
        <v>3761.847</v>
      </c>
      <c r="O644" s="60"/>
      <c r="P644" s="26"/>
      <c r="Q644" s="26">
        <f>+L644+M644+N644+O644+P644</f>
        <v>14022.995</v>
      </c>
      <c r="R644" s="26"/>
      <c r="S644" s="60"/>
      <c r="T644" s="60"/>
      <c r="U644" s="60"/>
      <c r="V644" s="26">
        <f>+R644+S644+T644+U644</f>
        <v>0</v>
      </c>
      <c r="W644" s="26">
        <f>+Q644+V644</f>
        <v>14022.995</v>
      </c>
      <c r="X644" s="26">
        <f>IF(Q644=0,,(Q644/W644)*100)</f>
        <v>100</v>
      </c>
      <c r="Y644" s="26">
        <f>IF(V644=0,,(V644/W644)*100)</f>
        <v>0</v>
      </c>
      <c r="Z644" s="1"/>
    </row>
    <row r="645" spans="1:26" ht="23.25">
      <c r="A645" s="1"/>
      <c r="B645" s="52"/>
      <c r="C645" s="52"/>
      <c r="D645" s="52"/>
      <c r="E645" s="52"/>
      <c r="F645" s="52"/>
      <c r="G645" s="52"/>
      <c r="H645" s="52"/>
      <c r="I645" s="53"/>
      <c r="J645" s="54" t="s">
        <v>53</v>
      </c>
      <c r="K645" s="55"/>
      <c r="L645" s="60">
        <f aca="true" t="shared" si="164" ref="L645:W645">IF(L642=0,,(L644/L642)*100)</f>
        <v>94.86819308140096</v>
      </c>
      <c r="M645" s="26">
        <f t="shared" si="164"/>
        <v>16.02926125976044</v>
      </c>
      <c r="N645" s="60">
        <f t="shared" si="164"/>
        <v>63.88550748757732</v>
      </c>
      <c r="O645" s="60">
        <f t="shared" si="164"/>
        <v>0</v>
      </c>
      <c r="P645" s="26">
        <f t="shared" si="164"/>
        <v>0</v>
      </c>
      <c r="Q645" s="26">
        <f t="shared" si="164"/>
        <v>77.64025260137572</v>
      </c>
      <c r="R645" s="26">
        <f t="shared" si="164"/>
        <v>0</v>
      </c>
      <c r="S645" s="60">
        <f t="shared" si="164"/>
        <v>0</v>
      </c>
      <c r="T645" s="60">
        <f t="shared" si="164"/>
        <v>0</v>
      </c>
      <c r="U645" s="60">
        <f t="shared" si="164"/>
        <v>0</v>
      </c>
      <c r="V645" s="26">
        <f t="shared" si="164"/>
        <v>0</v>
      </c>
      <c r="W645" s="26">
        <f t="shared" si="164"/>
        <v>77.64025260137572</v>
      </c>
      <c r="X645" s="26"/>
      <c r="Y645" s="26"/>
      <c r="Z645" s="1"/>
    </row>
    <row r="646" spans="1:26" ht="23.25">
      <c r="A646" s="1"/>
      <c r="B646" s="52"/>
      <c r="C646" s="52"/>
      <c r="D646" s="52"/>
      <c r="E646" s="52"/>
      <c r="F646" s="52"/>
      <c r="G646" s="52"/>
      <c r="H646" s="52"/>
      <c r="I646" s="53"/>
      <c r="J646" s="54" t="s">
        <v>54</v>
      </c>
      <c r="K646" s="55"/>
      <c r="L646" s="60">
        <f>IF(L643=0,,(L644/L643)*100)</f>
        <v>99.4544118344742</v>
      </c>
      <c r="M646" s="26">
        <f aca="true" t="shared" si="165" ref="M646:W646">IF(M643=0,,(M644/M643)*100)</f>
        <v>88.50038718665778</v>
      </c>
      <c r="N646" s="60">
        <f t="shared" si="165"/>
        <v>98.78696127141522</v>
      </c>
      <c r="O646" s="60">
        <f t="shared" si="165"/>
        <v>0</v>
      </c>
      <c r="P646" s="26">
        <f t="shared" si="165"/>
        <v>0</v>
      </c>
      <c r="Q646" s="26">
        <f t="shared" si="165"/>
        <v>99.04609038674113</v>
      </c>
      <c r="R646" s="26">
        <f t="shared" si="165"/>
        <v>0</v>
      </c>
      <c r="S646" s="60">
        <f t="shared" si="165"/>
        <v>0</v>
      </c>
      <c r="T646" s="60">
        <f t="shared" si="165"/>
        <v>0</v>
      </c>
      <c r="U646" s="60">
        <f t="shared" si="165"/>
        <v>0</v>
      </c>
      <c r="V646" s="26">
        <f t="shared" si="165"/>
        <v>0</v>
      </c>
      <c r="W646" s="26">
        <f t="shared" si="165"/>
        <v>99.04609038674113</v>
      </c>
      <c r="X646" s="26"/>
      <c r="Y646" s="26"/>
      <c r="Z646" s="1"/>
    </row>
    <row r="647" spans="1:26" ht="23.25">
      <c r="A647" s="1"/>
      <c r="B647" s="52"/>
      <c r="C647" s="52"/>
      <c r="D647" s="52"/>
      <c r="E647" s="52"/>
      <c r="F647" s="52"/>
      <c r="G647" s="52"/>
      <c r="H647" s="52"/>
      <c r="I647" s="53"/>
      <c r="J647" s="54"/>
      <c r="K647" s="55"/>
      <c r="L647" s="60"/>
      <c r="M647" s="26"/>
      <c r="N647" s="60"/>
      <c r="O647" s="60"/>
      <c r="P647" s="26"/>
      <c r="Q647" s="26"/>
      <c r="R647" s="26"/>
      <c r="S647" s="60"/>
      <c r="T647" s="60"/>
      <c r="U647" s="60"/>
      <c r="V647" s="26"/>
      <c r="W647" s="26"/>
      <c r="X647" s="26"/>
      <c r="Y647" s="26"/>
      <c r="Z647" s="1"/>
    </row>
    <row r="648" spans="1:26" ht="23.25">
      <c r="A648" s="1"/>
      <c r="B648" s="52"/>
      <c r="C648" s="52"/>
      <c r="D648" s="52"/>
      <c r="E648" s="52"/>
      <c r="F648" s="52"/>
      <c r="G648" s="52"/>
      <c r="H648" s="52" t="s">
        <v>208</v>
      </c>
      <c r="I648" s="53"/>
      <c r="J648" s="54" t="s">
        <v>204</v>
      </c>
      <c r="K648" s="55"/>
      <c r="L648" s="60"/>
      <c r="M648" s="26"/>
      <c r="N648" s="60"/>
      <c r="O648" s="60"/>
      <c r="P648" s="26"/>
      <c r="Q648" s="26"/>
      <c r="R648" s="26"/>
      <c r="S648" s="60"/>
      <c r="T648" s="60"/>
      <c r="U648" s="60"/>
      <c r="V648" s="26"/>
      <c r="W648" s="26"/>
      <c r="X648" s="26"/>
      <c r="Y648" s="26"/>
      <c r="Z648" s="1"/>
    </row>
    <row r="649" spans="1:26" ht="23.25">
      <c r="A649" s="1"/>
      <c r="B649" s="52"/>
      <c r="C649" s="52"/>
      <c r="D649" s="52"/>
      <c r="E649" s="52"/>
      <c r="F649" s="52"/>
      <c r="G649" s="52"/>
      <c r="H649" s="52"/>
      <c r="I649" s="53"/>
      <c r="J649" s="54" t="s">
        <v>209</v>
      </c>
      <c r="K649" s="55"/>
      <c r="L649" s="60"/>
      <c r="M649" s="26"/>
      <c r="N649" s="60"/>
      <c r="O649" s="60"/>
      <c r="P649" s="26"/>
      <c r="Q649" s="26"/>
      <c r="R649" s="26"/>
      <c r="S649" s="60"/>
      <c r="T649" s="60"/>
      <c r="U649" s="60"/>
      <c r="V649" s="26"/>
      <c r="W649" s="26"/>
      <c r="X649" s="26"/>
      <c r="Y649" s="26"/>
      <c r="Z649" s="1"/>
    </row>
    <row r="650" spans="1:26" ht="23.25">
      <c r="A650" s="1"/>
      <c r="B650" s="52"/>
      <c r="C650" s="52"/>
      <c r="D650" s="52"/>
      <c r="E650" s="52"/>
      <c r="F650" s="52"/>
      <c r="G650" s="52"/>
      <c r="H650" s="52"/>
      <c r="I650" s="53"/>
      <c r="J650" s="54" t="s">
        <v>50</v>
      </c>
      <c r="K650" s="55"/>
      <c r="L650" s="60">
        <v>26662.255</v>
      </c>
      <c r="M650" s="26">
        <v>474.866</v>
      </c>
      <c r="N650" s="60">
        <v>1342.328</v>
      </c>
      <c r="O650" s="60"/>
      <c r="P650" s="26"/>
      <c r="Q650" s="26">
        <f>+L650+M650+N650+O650+P650</f>
        <v>28479.449</v>
      </c>
      <c r="R650" s="26"/>
      <c r="S650" s="60"/>
      <c r="T650" s="60"/>
      <c r="U650" s="60"/>
      <c r="V650" s="26">
        <f>+R650+S650+T650+U650</f>
        <v>0</v>
      </c>
      <c r="W650" s="26">
        <f>+Q650+V650</f>
        <v>28479.449</v>
      </c>
      <c r="X650" s="26">
        <f>IF(Q650=0,,(Q650/W650)*100)</f>
        <v>100</v>
      </c>
      <c r="Y650" s="26">
        <f>IF(V650=0,,(V650/W650)*100)</f>
        <v>0</v>
      </c>
      <c r="Z650" s="1"/>
    </row>
    <row r="651" spans="1:26" ht="23.25">
      <c r="A651" s="1"/>
      <c r="B651" s="52"/>
      <c r="C651" s="52"/>
      <c r="D651" s="52"/>
      <c r="E651" s="52"/>
      <c r="F651" s="52"/>
      <c r="G651" s="52"/>
      <c r="H651" s="52"/>
      <c r="I651" s="53"/>
      <c r="J651" s="54" t="s">
        <v>51</v>
      </c>
      <c r="K651" s="55"/>
      <c r="L651" s="60">
        <v>27258.141</v>
      </c>
      <c r="M651" s="26">
        <v>166.115</v>
      </c>
      <c r="N651" s="60">
        <v>1572.29</v>
      </c>
      <c r="O651" s="60"/>
      <c r="P651" s="26"/>
      <c r="Q651" s="26">
        <f>+L651+M651+N651+O651+P651</f>
        <v>28996.546000000002</v>
      </c>
      <c r="R651" s="26"/>
      <c r="S651" s="60"/>
      <c r="T651" s="60"/>
      <c r="U651" s="60"/>
      <c r="V651" s="26">
        <f>+R651+S651+T651+U651</f>
        <v>0</v>
      </c>
      <c r="W651" s="26">
        <f>+Q651+V651</f>
        <v>28996.546000000002</v>
      </c>
      <c r="X651" s="26">
        <f>IF(Q651=0,,(Q651/W651)*100)</f>
        <v>100</v>
      </c>
      <c r="Y651" s="26">
        <f>IF(V651=0,,(V651/W651)*100)</f>
        <v>0</v>
      </c>
      <c r="Z651" s="1"/>
    </row>
    <row r="652" spans="1:26" ht="23.25">
      <c r="A652" s="1"/>
      <c r="B652" s="52"/>
      <c r="C652" s="52"/>
      <c r="D652" s="52"/>
      <c r="E652" s="52"/>
      <c r="F652" s="52"/>
      <c r="G652" s="52"/>
      <c r="H652" s="52"/>
      <c r="I652" s="53"/>
      <c r="J652" s="54" t="s">
        <v>52</v>
      </c>
      <c r="K652" s="55"/>
      <c r="L652" s="60">
        <v>26959.301</v>
      </c>
      <c r="M652" s="26">
        <v>74.006</v>
      </c>
      <c r="N652" s="60">
        <v>1468.07</v>
      </c>
      <c r="O652" s="60"/>
      <c r="P652" s="26"/>
      <c r="Q652" s="26">
        <f>+L652+M652+N652+O652+P652</f>
        <v>28501.377</v>
      </c>
      <c r="R652" s="26"/>
      <c r="S652" s="60"/>
      <c r="T652" s="60"/>
      <c r="U652" s="60"/>
      <c r="V652" s="26">
        <f>+R652+S652+T652+U652</f>
        <v>0</v>
      </c>
      <c r="W652" s="26">
        <f>+Q652+V652</f>
        <v>28501.377</v>
      </c>
      <c r="X652" s="26">
        <f>IF(Q652=0,,(Q652/W652)*100)</f>
        <v>100</v>
      </c>
      <c r="Y652" s="26">
        <f>IF(V652=0,,(V652/W652)*100)</f>
        <v>0</v>
      </c>
      <c r="Z652" s="1"/>
    </row>
    <row r="653" spans="1:26" ht="23.25">
      <c r="A653" s="1"/>
      <c r="B653" s="61"/>
      <c r="C653" s="62"/>
      <c r="D653" s="62"/>
      <c r="E653" s="62"/>
      <c r="F653" s="62"/>
      <c r="G653" s="62"/>
      <c r="H653" s="62"/>
      <c r="I653" s="54"/>
      <c r="J653" s="54" t="s">
        <v>53</v>
      </c>
      <c r="K653" s="55"/>
      <c r="L653" s="24">
        <f aca="true" t="shared" si="166" ref="L653:W653">IF(L650=0,,(L652/L650)*100)</f>
        <v>101.1141068150462</v>
      </c>
      <c r="M653" s="24">
        <f t="shared" si="166"/>
        <v>15.584607025982066</v>
      </c>
      <c r="N653" s="24">
        <f t="shared" si="166"/>
        <v>109.36745713417287</v>
      </c>
      <c r="O653" s="24">
        <f t="shared" si="166"/>
        <v>0</v>
      </c>
      <c r="P653" s="24">
        <f t="shared" si="166"/>
        <v>0</v>
      </c>
      <c r="Q653" s="24">
        <f t="shared" si="166"/>
        <v>100.07699587165469</v>
      </c>
      <c r="R653" s="24">
        <f t="shared" si="166"/>
        <v>0</v>
      </c>
      <c r="S653" s="24">
        <f t="shared" si="166"/>
        <v>0</v>
      </c>
      <c r="T653" s="24">
        <f t="shared" si="166"/>
        <v>0</v>
      </c>
      <c r="U653" s="24">
        <f t="shared" si="166"/>
        <v>0</v>
      </c>
      <c r="V653" s="24">
        <f t="shared" si="166"/>
        <v>0</v>
      </c>
      <c r="W653" s="24">
        <f t="shared" si="166"/>
        <v>100.07699587165469</v>
      </c>
      <c r="X653" s="24"/>
      <c r="Y653" s="24"/>
      <c r="Z653" s="1"/>
    </row>
    <row r="654" spans="1:26" ht="23.25">
      <c r="A654" s="1"/>
      <c r="B654" s="52"/>
      <c r="C654" s="52"/>
      <c r="D654" s="52"/>
      <c r="E654" s="52"/>
      <c r="F654" s="52"/>
      <c r="G654" s="52"/>
      <c r="H654" s="52"/>
      <c r="I654" s="53"/>
      <c r="J654" s="54" t="s">
        <v>54</v>
      </c>
      <c r="K654" s="55"/>
      <c r="L654" s="60">
        <f>IF(L651=0,,(L652/L651)*100)</f>
        <v>98.90366698154507</v>
      </c>
      <c r="M654" s="26">
        <f aca="true" t="shared" si="167" ref="M654:W654">IF(M651=0,,(M652/M651)*100)</f>
        <v>44.55106402191253</v>
      </c>
      <c r="N654" s="60">
        <f t="shared" si="167"/>
        <v>93.37145183140515</v>
      </c>
      <c r="O654" s="60">
        <f t="shared" si="167"/>
        <v>0</v>
      </c>
      <c r="P654" s="26">
        <f t="shared" si="167"/>
        <v>0</v>
      </c>
      <c r="Q654" s="26">
        <f t="shared" si="167"/>
        <v>98.2923172987569</v>
      </c>
      <c r="R654" s="26">
        <f t="shared" si="167"/>
        <v>0</v>
      </c>
      <c r="S654" s="60">
        <f t="shared" si="167"/>
        <v>0</v>
      </c>
      <c r="T654" s="60">
        <f t="shared" si="167"/>
        <v>0</v>
      </c>
      <c r="U654" s="60">
        <f t="shared" si="167"/>
        <v>0</v>
      </c>
      <c r="V654" s="26">
        <f t="shared" si="167"/>
        <v>0</v>
      </c>
      <c r="W654" s="26">
        <f t="shared" si="167"/>
        <v>98.2923172987569</v>
      </c>
      <c r="X654" s="26"/>
      <c r="Y654" s="26"/>
      <c r="Z654" s="1"/>
    </row>
    <row r="655" spans="1:26" ht="23.25">
      <c r="A655" s="1"/>
      <c r="B655" s="52"/>
      <c r="C655" s="52"/>
      <c r="D655" s="52"/>
      <c r="E655" s="52"/>
      <c r="F655" s="52"/>
      <c r="G655" s="52"/>
      <c r="H655" s="52"/>
      <c r="I655" s="53"/>
      <c r="J655" s="54"/>
      <c r="K655" s="55"/>
      <c r="L655" s="60"/>
      <c r="M655" s="26"/>
      <c r="N655" s="60"/>
      <c r="O655" s="60"/>
      <c r="P655" s="26"/>
      <c r="Q655" s="26"/>
      <c r="R655" s="26"/>
      <c r="S655" s="60"/>
      <c r="T655" s="60"/>
      <c r="U655" s="60"/>
      <c r="V655" s="26"/>
      <c r="W655" s="26"/>
      <c r="X655" s="26"/>
      <c r="Y655" s="26"/>
      <c r="Z655" s="1"/>
    </row>
    <row r="656" spans="1:26" ht="23.25">
      <c r="A656" s="1"/>
      <c r="B656" s="52"/>
      <c r="C656" s="52"/>
      <c r="D656" s="52"/>
      <c r="E656" s="52"/>
      <c r="F656" s="52"/>
      <c r="G656" s="52"/>
      <c r="H656" s="52" t="s">
        <v>210</v>
      </c>
      <c r="I656" s="53"/>
      <c r="J656" s="54" t="s">
        <v>201</v>
      </c>
      <c r="K656" s="55"/>
      <c r="L656" s="60"/>
      <c r="M656" s="26"/>
      <c r="N656" s="60"/>
      <c r="O656" s="60"/>
      <c r="P656" s="26"/>
      <c r="Q656" s="26"/>
      <c r="R656" s="26"/>
      <c r="S656" s="60"/>
      <c r="T656" s="60"/>
      <c r="U656" s="60"/>
      <c r="V656" s="26"/>
      <c r="W656" s="26"/>
      <c r="X656" s="26"/>
      <c r="Y656" s="26"/>
      <c r="Z656" s="1"/>
    </row>
    <row r="657" spans="1:26" ht="23.25">
      <c r="A657" s="1"/>
      <c r="B657" s="52"/>
      <c r="C657" s="52"/>
      <c r="D657" s="52"/>
      <c r="E657" s="52"/>
      <c r="F657" s="52"/>
      <c r="G657" s="52"/>
      <c r="H657" s="52"/>
      <c r="I657" s="53"/>
      <c r="J657" s="54" t="s">
        <v>211</v>
      </c>
      <c r="K657" s="55"/>
      <c r="L657" s="60"/>
      <c r="M657" s="26"/>
      <c r="N657" s="60"/>
      <c r="O657" s="60"/>
      <c r="P657" s="26"/>
      <c r="Q657" s="26"/>
      <c r="R657" s="26"/>
      <c r="S657" s="60"/>
      <c r="T657" s="60"/>
      <c r="U657" s="60"/>
      <c r="V657" s="26"/>
      <c r="W657" s="26"/>
      <c r="X657" s="26"/>
      <c r="Y657" s="26"/>
      <c r="Z657" s="1"/>
    </row>
    <row r="658" spans="1:26" ht="23.25">
      <c r="A658" s="1"/>
      <c r="B658" s="52"/>
      <c r="C658" s="52"/>
      <c r="D658" s="52"/>
      <c r="E658" s="52"/>
      <c r="F658" s="52"/>
      <c r="G658" s="52"/>
      <c r="H658" s="52"/>
      <c r="I658" s="53"/>
      <c r="J658" s="54" t="s">
        <v>50</v>
      </c>
      <c r="K658" s="55"/>
      <c r="L658" s="60">
        <v>10014.915</v>
      </c>
      <c r="M658" s="26">
        <v>2015.609</v>
      </c>
      <c r="N658" s="60">
        <v>6279.873</v>
      </c>
      <c r="O658" s="60"/>
      <c r="P658" s="26"/>
      <c r="Q658" s="26">
        <f>+L658+M658+N658+O658+P658</f>
        <v>18310.397</v>
      </c>
      <c r="R658" s="26"/>
      <c r="S658" s="60"/>
      <c r="T658" s="60"/>
      <c r="U658" s="60"/>
      <c r="V658" s="26">
        <f>+R658+S658+T658+U658</f>
        <v>0</v>
      </c>
      <c r="W658" s="26">
        <f>+Q658+V658</f>
        <v>18310.397</v>
      </c>
      <c r="X658" s="26">
        <f>IF(Q658=0,,(Q658/W658)*100)</f>
        <v>100</v>
      </c>
      <c r="Y658" s="26">
        <f>IF(V658=0,,(V658/W658)*100)</f>
        <v>0</v>
      </c>
      <c r="Z658" s="1"/>
    </row>
    <row r="659" spans="1:26" ht="23.25">
      <c r="A659" s="1"/>
      <c r="B659" s="52"/>
      <c r="C659" s="52"/>
      <c r="D659" s="52"/>
      <c r="E659" s="52"/>
      <c r="F659" s="52"/>
      <c r="G659" s="52"/>
      <c r="H659" s="52"/>
      <c r="I659" s="53"/>
      <c r="J659" s="54" t="s">
        <v>51</v>
      </c>
      <c r="K659" s="55"/>
      <c r="L659" s="60">
        <v>9606.122</v>
      </c>
      <c r="M659" s="26">
        <v>221.889</v>
      </c>
      <c r="N659" s="60">
        <v>5400.66</v>
      </c>
      <c r="O659" s="60"/>
      <c r="P659" s="26"/>
      <c r="Q659" s="26">
        <f>+L659+M659+N659+O659+P659</f>
        <v>15228.670999999998</v>
      </c>
      <c r="R659" s="26"/>
      <c r="S659" s="60"/>
      <c r="T659" s="60"/>
      <c r="U659" s="60"/>
      <c r="V659" s="26">
        <f>+R659+S659+T659+U659</f>
        <v>0</v>
      </c>
      <c r="W659" s="26">
        <f>+Q659+V659</f>
        <v>15228.670999999998</v>
      </c>
      <c r="X659" s="26">
        <f>IF(Q659=0,,(Q659/W659)*100)</f>
        <v>100</v>
      </c>
      <c r="Y659" s="26">
        <f>IF(V659=0,,(V659/W659)*100)</f>
        <v>0</v>
      </c>
      <c r="Z659" s="1"/>
    </row>
    <row r="660" spans="1:26" ht="23.25">
      <c r="A660" s="1"/>
      <c r="B660" s="52"/>
      <c r="C660" s="52"/>
      <c r="D660" s="52"/>
      <c r="E660" s="52"/>
      <c r="F660" s="52"/>
      <c r="G660" s="52"/>
      <c r="H660" s="52"/>
      <c r="I660" s="53"/>
      <c r="J660" s="54" t="s">
        <v>52</v>
      </c>
      <c r="K660" s="55"/>
      <c r="L660" s="60">
        <v>9556.283</v>
      </c>
      <c r="M660" s="26">
        <v>186.845</v>
      </c>
      <c r="N660" s="60">
        <v>5217.212</v>
      </c>
      <c r="O660" s="60"/>
      <c r="P660" s="26"/>
      <c r="Q660" s="26">
        <f>+L660+M660+N660+O660+P660</f>
        <v>14960.34</v>
      </c>
      <c r="R660" s="26"/>
      <c r="S660" s="60"/>
      <c r="T660" s="60"/>
      <c r="U660" s="60"/>
      <c r="V660" s="26">
        <f>+R660+S660+T660+U660</f>
        <v>0</v>
      </c>
      <c r="W660" s="26">
        <f>+Q660+V660</f>
        <v>14960.34</v>
      </c>
      <c r="X660" s="26">
        <f>IF(Q660=0,,(Q660/W660)*100)</f>
        <v>100</v>
      </c>
      <c r="Y660" s="26">
        <f>IF(V660=0,,(V660/W660)*100)</f>
        <v>0</v>
      </c>
      <c r="Z660" s="1"/>
    </row>
    <row r="661" spans="1:26" ht="23.25">
      <c r="A661" s="1"/>
      <c r="B661" s="52"/>
      <c r="C661" s="52"/>
      <c r="D661" s="52"/>
      <c r="E661" s="52"/>
      <c r="F661" s="52"/>
      <c r="G661" s="52"/>
      <c r="H661" s="52"/>
      <c r="I661" s="53"/>
      <c r="J661" s="54" t="s">
        <v>53</v>
      </c>
      <c r="K661" s="55"/>
      <c r="L661" s="60">
        <f aca="true" t="shared" si="168" ref="L661:W661">IF(L658=0,,(L660/L658)*100)</f>
        <v>95.4205103088743</v>
      </c>
      <c r="M661" s="26">
        <f t="shared" si="168"/>
        <v>9.269903041710966</v>
      </c>
      <c r="N661" s="60">
        <f t="shared" si="168"/>
        <v>83.07830429054857</v>
      </c>
      <c r="O661" s="60">
        <f t="shared" si="168"/>
        <v>0</v>
      </c>
      <c r="P661" s="26">
        <f t="shared" si="168"/>
        <v>0</v>
      </c>
      <c r="Q661" s="26">
        <f t="shared" si="168"/>
        <v>81.70407228199366</v>
      </c>
      <c r="R661" s="26">
        <f t="shared" si="168"/>
        <v>0</v>
      </c>
      <c r="S661" s="60">
        <f t="shared" si="168"/>
        <v>0</v>
      </c>
      <c r="T661" s="60">
        <f t="shared" si="168"/>
        <v>0</v>
      </c>
      <c r="U661" s="60">
        <f t="shared" si="168"/>
        <v>0</v>
      </c>
      <c r="V661" s="26">
        <f t="shared" si="168"/>
        <v>0</v>
      </c>
      <c r="W661" s="26">
        <f t="shared" si="168"/>
        <v>81.70407228199366</v>
      </c>
      <c r="X661" s="26"/>
      <c r="Y661" s="26"/>
      <c r="Z661" s="1"/>
    </row>
    <row r="662" spans="1:26" ht="23.25">
      <c r="A662" s="1"/>
      <c r="B662" s="61"/>
      <c r="C662" s="62"/>
      <c r="D662" s="62"/>
      <c r="E662" s="62"/>
      <c r="F662" s="62"/>
      <c r="G662" s="62"/>
      <c r="H662" s="62"/>
      <c r="I662" s="54"/>
      <c r="J662" s="54" t="s">
        <v>54</v>
      </c>
      <c r="K662" s="55"/>
      <c r="L662" s="24">
        <f>IF(L659=0,,(L660/L659)*100)</f>
        <v>99.48117460927521</v>
      </c>
      <c r="M662" s="24">
        <f aca="true" t="shared" si="169" ref="M662:W662">IF(M659=0,,(M660/M659)*100)</f>
        <v>84.20651767325104</v>
      </c>
      <c r="N662" s="24">
        <f t="shared" si="169"/>
        <v>96.60322997559558</v>
      </c>
      <c r="O662" s="24">
        <f t="shared" si="169"/>
        <v>0</v>
      </c>
      <c r="P662" s="24">
        <f t="shared" si="169"/>
        <v>0</v>
      </c>
      <c r="Q662" s="24">
        <f t="shared" si="169"/>
        <v>98.23798806868965</v>
      </c>
      <c r="R662" s="24">
        <f t="shared" si="169"/>
        <v>0</v>
      </c>
      <c r="S662" s="24">
        <f t="shared" si="169"/>
        <v>0</v>
      </c>
      <c r="T662" s="24">
        <f t="shared" si="169"/>
        <v>0</v>
      </c>
      <c r="U662" s="24">
        <f t="shared" si="169"/>
        <v>0</v>
      </c>
      <c r="V662" s="24">
        <f t="shared" si="169"/>
        <v>0</v>
      </c>
      <c r="W662" s="24">
        <f t="shared" si="169"/>
        <v>98.23798806868965</v>
      </c>
      <c r="X662" s="24"/>
      <c r="Y662" s="24"/>
      <c r="Z662" s="1"/>
    </row>
    <row r="663" spans="1:26" ht="23.25">
      <c r="A663" s="1"/>
      <c r="B663" s="52"/>
      <c r="C663" s="52"/>
      <c r="D663" s="52"/>
      <c r="E663" s="52"/>
      <c r="F663" s="52"/>
      <c r="G663" s="52"/>
      <c r="H663" s="52"/>
      <c r="I663" s="53"/>
      <c r="J663" s="54"/>
      <c r="K663" s="55"/>
      <c r="L663" s="60"/>
      <c r="M663" s="26"/>
      <c r="N663" s="60"/>
      <c r="O663" s="60"/>
      <c r="P663" s="26"/>
      <c r="Q663" s="26"/>
      <c r="R663" s="26"/>
      <c r="S663" s="60"/>
      <c r="T663" s="60"/>
      <c r="U663" s="60"/>
      <c r="V663" s="26"/>
      <c r="W663" s="26"/>
      <c r="X663" s="26"/>
      <c r="Y663" s="26"/>
      <c r="Z663" s="1"/>
    </row>
    <row r="664" spans="1:26" ht="23.25">
      <c r="A664" s="1"/>
      <c r="B664" s="52"/>
      <c r="C664" s="52"/>
      <c r="D664" s="52"/>
      <c r="E664" s="52"/>
      <c r="F664" s="52"/>
      <c r="G664" s="52"/>
      <c r="H664" s="52" t="s">
        <v>212</v>
      </c>
      <c r="I664" s="53"/>
      <c r="J664" s="54" t="s">
        <v>204</v>
      </c>
      <c r="K664" s="55"/>
      <c r="L664" s="60"/>
      <c r="M664" s="26"/>
      <c r="N664" s="60"/>
      <c r="O664" s="60"/>
      <c r="P664" s="26"/>
      <c r="Q664" s="26"/>
      <c r="R664" s="26"/>
      <c r="S664" s="60"/>
      <c r="T664" s="60"/>
      <c r="U664" s="60"/>
      <c r="V664" s="26"/>
      <c r="W664" s="26"/>
      <c r="X664" s="26"/>
      <c r="Y664" s="26"/>
      <c r="Z664" s="1"/>
    </row>
    <row r="665" spans="1:26" ht="23.25">
      <c r="A665" s="1"/>
      <c r="B665" s="52"/>
      <c r="C665" s="52"/>
      <c r="D665" s="52"/>
      <c r="E665" s="52"/>
      <c r="F665" s="52"/>
      <c r="G665" s="52"/>
      <c r="H665" s="52"/>
      <c r="I665" s="53"/>
      <c r="J665" s="54" t="s">
        <v>213</v>
      </c>
      <c r="K665" s="55"/>
      <c r="L665" s="60"/>
      <c r="M665" s="26"/>
      <c r="N665" s="60"/>
      <c r="O665" s="60"/>
      <c r="P665" s="26"/>
      <c r="Q665" s="26"/>
      <c r="R665" s="26"/>
      <c r="S665" s="60"/>
      <c r="T665" s="60"/>
      <c r="U665" s="60"/>
      <c r="V665" s="26"/>
      <c r="W665" s="26"/>
      <c r="X665" s="26"/>
      <c r="Y665" s="26"/>
      <c r="Z665" s="1"/>
    </row>
    <row r="666" spans="1:26" ht="23.25">
      <c r="A666" s="1"/>
      <c r="B666" s="52"/>
      <c r="C666" s="52"/>
      <c r="D666" s="52"/>
      <c r="E666" s="52"/>
      <c r="F666" s="52"/>
      <c r="G666" s="52"/>
      <c r="H666" s="52"/>
      <c r="I666" s="53"/>
      <c r="J666" s="54" t="s">
        <v>50</v>
      </c>
      <c r="K666" s="55"/>
      <c r="L666" s="60">
        <v>4332.6</v>
      </c>
      <c r="M666" s="26">
        <v>463.079</v>
      </c>
      <c r="N666" s="60">
        <v>1915.605</v>
      </c>
      <c r="O666" s="60"/>
      <c r="P666" s="26"/>
      <c r="Q666" s="26">
        <f>+L666+M666+N666+O666+P666</f>
        <v>6711.284</v>
      </c>
      <c r="R666" s="26"/>
      <c r="S666" s="60"/>
      <c r="T666" s="60"/>
      <c r="U666" s="60"/>
      <c r="V666" s="26">
        <f>+R666+S666+T666+U666</f>
        <v>0</v>
      </c>
      <c r="W666" s="26">
        <f>+Q666+V666</f>
        <v>6711.284</v>
      </c>
      <c r="X666" s="26">
        <f>IF(Q666=0,,(Q666/W666)*100)</f>
        <v>100</v>
      </c>
      <c r="Y666" s="26">
        <f>IF(V666=0,,(V666/W666)*100)</f>
        <v>0</v>
      </c>
      <c r="Z666" s="1"/>
    </row>
    <row r="667" spans="1:26" ht="23.25">
      <c r="A667" s="1"/>
      <c r="B667" s="61"/>
      <c r="C667" s="61"/>
      <c r="D667" s="61"/>
      <c r="E667" s="61"/>
      <c r="F667" s="61"/>
      <c r="G667" s="61"/>
      <c r="H667" s="61"/>
      <c r="I667" s="53"/>
      <c r="J667" s="54" t="s">
        <v>51</v>
      </c>
      <c r="K667" s="55"/>
      <c r="L667" s="60">
        <v>4147.527</v>
      </c>
      <c r="M667" s="26">
        <v>244.378</v>
      </c>
      <c r="N667" s="60">
        <v>1374.224</v>
      </c>
      <c r="O667" s="60"/>
      <c r="P667" s="26"/>
      <c r="Q667" s="26">
        <f>+L667+M667+N667+O667+P667</f>
        <v>5766.129</v>
      </c>
      <c r="R667" s="26"/>
      <c r="S667" s="60"/>
      <c r="T667" s="60"/>
      <c r="U667" s="60"/>
      <c r="V667" s="26">
        <f>+R667+S667+T667+U667</f>
        <v>0</v>
      </c>
      <c r="W667" s="26">
        <f>+Q667+V667</f>
        <v>5766.129</v>
      </c>
      <c r="X667" s="26">
        <f>IF(Q667=0,,(Q667/W667)*100)</f>
        <v>100</v>
      </c>
      <c r="Y667" s="26">
        <f>IF(V667=0,,(V667/W667)*100)</f>
        <v>0</v>
      </c>
      <c r="Z667" s="1"/>
    </row>
    <row r="668" spans="1:26" ht="23.25">
      <c r="A668" s="1"/>
      <c r="B668" s="61"/>
      <c r="C668" s="62"/>
      <c r="D668" s="62"/>
      <c r="E668" s="62"/>
      <c r="F668" s="62"/>
      <c r="G668" s="62"/>
      <c r="H668" s="62"/>
      <c r="I668" s="54"/>
      <c r="J668" s="54" t="s">
        <v>52</v>
      </c>
      <c r="K668" s="55"/>
      <c r="L668" s="24">
        <v>4127.59</v>
      </c>
      <c r="M668" s="24">
        <v>206.69</v>
      </c>
      <c r="N668" s="24">
        <v>1289.643</v>
      </c>
      <c r="O668" s="24"/>
      <c r="P668" s="24"/>
      <c r="Q668" s="24">
        <f>+L668+M668+N668+O668+P668</f>
        <v>5623.923</v>
      </c>
      <c r="R668" s="24"/>
      <c r="S668" s="24"/>
      <c r="T668" s="24"/>
      <c r="U668" s="24"/>
      <c r="V668" s="24">
        <f>+R668+S668+T668+U668</f>
        <v>0</v>
      </c>
      <c r="W668" s="24">
        <f>+Q668+V668</f>
        <v>5623.923</v>
      </c>
      <c r="X668" s="24">
        <f>IF(Q668=0,,(Q668/W668)*100)</f>
        <v>100</v>
      </c>
      <c r="Y668" s="24">
        <f>IF(V668=0,,(V668/W668)*100)</f>
        <v>0</v>
      </c>
      <c r="Z668" s="1"/>
    </row>
    <row r="669" spans="1:26" ht="23.25">
      <c r="A669" s="1"/>
      <c r="B669" s="61"/>
      <c r="C669" s="61"/>
      <c r="D669" s="61"/>
      <c r="E669" s="61"/>
      <c r="F669" s="61"/>
      <c r="G669" s="61"/>
      <c r="H669" s="61"/>
      <c r="I669" s="53"/>
      <c r="J669" s="54" t="s">
        <v>53</v>
      </c>
      <c r="K669" s="55"/>
      <c r="L669" s="60">
        <f aca="true" t="shared" si="170" ref="L669:W669">IF(L666=0,,(L668/L666)*100)</f>
        <v>95.26819923371647</v>
      </c>
      <c r="M669" s="26">
        <f t="shared" si="170"/>
        <v>44.63385297109133</v>
      </c>
      <c r="N669" s="60">
        <f t="shared" si="170"/>
        <v>67.32301283406548</v>
      </c>
      <c r="O669" s="60">
        <f t="shared" si="170"/>
        <v>0</v>
      </c>
      <c r="P669" s="26">
        <f t="shared" si="170"/>
        <v>0</v>
      </c>
      <c r="Q669" s="26">
        <f t="shared" si="170"/>
        <v>83.79801838217546</v>
      </c>
      <c r="R669" s="26">
        <f t="shared" si="170"/>
        <v>0</v>
      </c>
      <c r="S669" s="60">
        <f t="shared" si="170"/>
        <v>0</v>
      </c>
      <c r="T669" s="60">
        <f t="shared" si="170"/>
        <v>0</v>
      </c>
      <c r="U669" s="60">
        <f t="shared" si="170"/>
        <v>0</v>
      </c>
      <c r="V669" s="26">
        <f t="shared" si="170"/>
        <v>0</v>
      </c>
      <c r="W669" s="26">
        <f t="shared" si="170"/>
        <v>83.79801838217546</v>
      </c>
      <c r="X669" s="26"/>
      <c r="Y669" s="26"/>
      <c r="Z669" s="1"/>
    </row>
    <row r="670" spans="1:26" ht="23.25">
      <c r="A670" s="1"/>
      <c r="B670" s="61"/>
      <c r="C670" s="61"/>
      <c r="D670" s="61"/>
      <c r="E670" s="61"/>
      <c r="F670" s="61"/>
      <c r="G670" s="61"/>
      <c r="H670" s="61"/>
      <c r="I670" s="53"/>
      <c r="J670" s="54" t="s">
        <v>54</v>
      </c>
      <c r="K670" s="55"/>
      <c r="L670" s="60">
        <f>IF(L667=0,,(L668/L667)*100)</f>
        <v>99.51930391291003</v>
      </c>
      <c r="M670" s="26">
        <f aca="true" t="shared" si="171" ref="M670:W670">IF(M667=0,,(M668/M667)*100)</f>
        <v>84.5779898354189</v>
      </c>
      <c r="N670" s="60">
        <f t="shared" si="171"/>
        <v>93.84518098941658</v>
      </c>
      <c r="O670" s="60">
        <f t="shared" si="171"/>
        <v>0</v>
      </c>
      <c r="P670" s="26">
        <f t="shared" si="171"/>
        <v>0</v>
      </c>
      <c r="Q670" s="26">
        <f t="shared" si="171"/>
        <v>97.53377005613298</v>
      </c>
      <c r="R670" s="26">
        <f t="shared" si="171"/>
        <v>0</v>
      </c>
      <c r="S670" s="60">
        <f t="shared" si="171"/>
        <v>0</v>
      </c>
      <c r="T670" s="60">
        <f t="shared" si="171"/>
        <v>0</v>
      </c>
      <c r="U670" s="60">
        <f t="shared" si="171"/>
        <v>0</v>
      </c>
      <c r="V670" s="26">
        <f t="shared" si="171"/>
        <v>0</v>
      </c>
      <c r="W670" s="26">
        <f t="shared" si="171"/>
        <v>97.53377005613298</v>
      </c>
      <c r="X670" s="26"/>
      <c r="Y670" s="26"/>
      <c r="Z670" s="1"/>
    </row>
    <row r="671" spans="1:26" ht="23.25">
      <c r="A671" s="1"/>
      <c r="B671" s="61"/>
      <c r="C671" s="61"/>
      <c r="D671" s="61"/>
      <c r="E671" s="61"/>
      <c r="F671" s="61"/>
      <c r="G671" s="61"/>
      <c r="H671" s="61"/>
      <c r="I671" s="53"/>
      <c r="J671" s="54"/>
      <c r="K671" s="55"/>
      <c r="L671" s="60"/>
      <c r="M671" s="26"/>
      <c r="N671" s="60"/>
      <c r="O671" s="60"/>
      <c r="P671" s="26"/>
      <c r="Q671" s="26"/>
      <c r="R671" s="26"/>
      <c r="S671" s="60"/>
      <c r="T671" s="60"/>
      <c r="U671" s="60"/>
      <c r="V671" s="26"/>
      <c r="W671" s="26"/>
      <c r="X671" s="26"/>
      <c r="Y671" s="26"/>
      <c r="Z671" s="1"/>
    </row>
    <row r="672" spans="1:26" ht="23.25">
      <c r="A672" s="1"/>
      <c r="B672" s="61"/>
      <c r="C672" s="61"/>
      <c r="D672" s="61"/>
      <c r="E672" s="61"/>
      <c r="F672" s="61"/>
      <c r="G672" s="61"/>
      <c r="H672" s="61" t="s">
        <v>82</v>
      </c>
      <c r="I672" s="53"/>
      <c r="J672" s="54" t="s">
        <v>83</v>
      </c>
      <c r="K672" s="55"/>
      <c r="L672" s="60"/>
      <c r="M672" s="26"/>
      <c r="N672" s="60"/>
      <c r="O672" s="60"/>
      <c r="P672" s="26"/>
      <c r="Q672" s="26"/>
      <c r="R672" s="26"/>
      <c r="S672" s="60"/>
      <c r="T672" s="60"/>
      <c r="U672" s="60"/>
      <c r="V672" s="26"/>
      <c r="W672" s="26"/>
      <c r="X672" s="26"/>
      <c r="Y672" s="26"/>
      <c r="Z672" s="1"/>
    </row>
    <row r="673" spans="1:26" ht="23.25">
      <c r="A673" s="1"/>
      <c r="B673" s="61"/>
      <c r="C673" s="61"/>
      <c r="D673" s="61"/>
      <c r="E673" s="61"/>
      <c r="F673" s="61"/>
      <c r="G673" s="61"/>
      <c r="H673" s="61"/>
      <c r="I673" s="53"/>
      <c r="J673" s="54" t="s">
        <v>50</v>
      </c>
      <c r="K673" s="55"/>
      <c r="L673" s="60"/>
      <c r="M673" s="26">
        <v>40.392</v>
      </c>
      <c r="N673" s="60">
        <v>212.403</v>
      </c>
      <c r="O673" s="60"/>
      <c r="P673" s="26"/>
      <c r="Q673" s="26">
        <f>+L673+M673+N673+O673+P673</f>
        <v>252.795</v>
      </c>
      <c r="R673" s="26"/>
      <c r="S673" s="60">
        <v>179.935</v>
      </c>
      <c r="T673" s="60"/>
      <c r="U673" s="60"/>
      <c r="V673" s="26">
        <f>+R673+S673+T673+U673</f>
        <v>179.935</v>
      </c>
      <c r="W673" s="26">
        <f>+Q673+V673</f>
        <v>432.73</v>
      </c>
      <c r="X673" s="26">
        <f>IF(Q673=0,,(Q673/W673)*100)</f>
        <v>58.418644420308276</v>
      </c>
      <c r="Y673" s="26">
        <f>IF(V673=0,,(V673/W673)*100)</f>
        <v>41.581355579691724</v>
      </c>
      <c r="Z673" s="1"/>
    </row>
    <row r="674" spans="1:26" ht="23.25">
      <c r="A674" s="1"/>
      <c r="B674" s="61"/>
      <c r="C674" s="61"/>
      <c r="D674" s="61"/>
      <c r="E674" s="61"/>
      <c r="F674" s="61"/>
      <c r="G674" s="61"/>
      <c r="H674" s="61"/>
      <c r="I674" s="53"/>
      <c r="J674" s="54" t="s">
        <v>51</v>
      </c>
      <c r="K674" s="55"/>
      <c r="L674" s="60"/>
      <c r="M674" s="26">
        <v>34.31</v>
      </c>
      <c r="N674" s="60">
        <v>779.875</v>
      </c>
      <c r="O674" s="60"/>
      <c r="P674" s="26"/>
      <c r="Q674" s="26">
        <f>+L674+M674+N674+O674+P674</f>
        <v>814.185</v>
      </c>
      <c r="R674" s="26"/>
      <c r="S674" s="60">
        <v>179.935</v>
      </c>
      <c r="T674" s="60"/>
      <c r="U674" s="60"/>
      <c r="V674" s="26">
        <f>+R674+S674+T674+U674</f>
        <v>179.935</v>
      </c>
      <c r="W674" s="26">
        <f>+Q674+V674</f>
        <v>994.1199999999999</v>
      </c>
      <c r="X674" s="26">
        <f>IF(Q674=0,,(Q674/W674)*100)</f>
        <v>81.90007242586408</v>
      </c>
      <c r="Y674" s="26">
        <f>IF(V674=0,,(V674/W674)*100)</f>
        <v>18.099927574135922</v>
      </c>
      <c r="Z674" s="1"/>
    </row>
    <row r="675" spans="1:26" ht="23.25">
      <c r="A675" s="1"/>
      <c r="B675" s="70"/>
      <c r="C675" s="70"/>
      <c r="D675" s="70"/>
      <c r="E675" s="70"/>
      <c r="F675" s="70"/>
      <c r="G675" s="70"/>
      <c r="H675" s="70"/>
      <c r="I675" s="64"/>
      <c r="J675" s="65"/>
      <c r="K675" s="66"/>
      <c r="L675" s="67"/>
      <c r="M675" s="68"/>
      <c r="N675" s="67"/>
      <c r="O675" s="67"/>
      <c r="P675" s="68"/>
      <c r="Q675" s="68"/>
      <c r="R675" s="68"/>
      <c r="S675" s="67"/>
      <c r="T675" s="67"/>
      <c r="U675" s="67"/>
      <c r="V675" s="68"/>
      <c r="W675" s="68"/>
      <c r="X675" s="68"/>
      <c r="Y675" s="68"/>
      <c r="Z675" s="1"/>
    </row>
    <row r="676" spans="1:26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5"/>
      <c r="W677" s="5"/>
      <c r="X677" s="5"/>
      <c r="Y677" s="5" t="s">
        <v>415</v>
      </c>
      <c r="Z677" s="1"/>
    </row>
    <row r="678" spans="1:26" ht="23.25">
      <c r="A678" s="1"/>
      <c r="B678" s="9" t="s">
        <v>3</v>
      </c>
      <c r="C678" s="10"/>
      <c r="D678" s="10"/>
      <c r="E678" s="10"/>
      <c r="F678" s="10"/>
      <c r="G678" s="10"/>
      <c r="H678" s="11"/>
      <c r="I678" s="12"/>
      <c r="J678" s="13"/>
      <c r="K678" s="14"/>
      <c r="L678" s="15" t="s">
        <v>4</v>
      </c>
      <c r="M678" s="15"/>
      <c r="N678" s="15"/>
      <c r="O678" s="15"/>
      <c r="P678" s="15"/>
      <c r="Q678" s="15"/>
      <c r="R678" s="16" t="s">
        <v>5</v>
      </c>
      <c r="S678" s="15"/>
      <c r="T678" s="15"/>
      <c r="U678" s="15"/>
      <c r="V678" s="17"/>
      <c r="W678" s="15" t="s">
        <v>6</v>
      </c>
      <c r="X678" s="15"/>
      <c r="Y678" s="18"/>
      <c r="Z678" s="1"/>
    </row>
    <row r="679" spans="1:26" ht="23.25">
      <c r="A679" s="1"/>
      <c r="B679" s="19" t="s">
        <v>7</v>
      </c>
      <c r="C679" s="20"/>
      <c r="D679" s="20"/>
      <c r="E679" s="20"/>
      <c r="F679" s="20"/>
      <c r="G679" s="20"/>
      <c r="H679" s="21"/>
      <c r="I679" s="22"/>
      <c r="J679" s="23"/>
      <c r="K679" s="24"/>
      <c r="L679" s="25"/>
      <c r="M679" s="26"/>
      <c r="N679" s="27"/>
      <c r="O679" s="28" t="s">
        <v>8</v>
      </c>
      <c r="P679" s="29"/>
      <c r="Q679" s="30"/>
      <c r="R679" s="31" t="s">
        <v>8</v>
      </c>
      <c r="S679" s="32" t="s">
        <v>9</v>
      </c>
      <c r="T679" s="25"/>
      <c r="U679" s="33" t="s">
        <v>10</v>
      </c>
      <c r="V679" s="30"/>
      <c r="W679" s="30"/>
      <c r="X679" s="34" t="s">
        <v>11</v>
      </c>
      <c r="Y679" s="35"/>
      <c r="Z679" s="1"/>
    </row>
    <row r="680" spans="1:26" ht="23.25">
      <c r="A680" s="1"/>
      <c r="B680" s="36"/>
      <c r="C680" s="37"/>
      <c r="D680" s="37"/>
      <c r="E680" s="37"/>
      <c r="F680" s="38"/>
      <c r="G680" s="37"/>
      <c r="H680" s="36"/>
      <c r="I680" s="22"/>
      <c r="J680" s="2" t="s">
        <v>12</v>
      </c>
      <c r="K680" s="24"/>
      <c r="L680" s="39" t="s">
        <v>13</v>
      </c>
      <c r="M680" s="40" t="s">
        <v>14</v>
      </c>
      <c r="N680" s="32" t="s">
        <v>13</v>
      </c>
      <c r="O680" s="39" t="s">
        <v>15</v>
      </c>
      <c r="P680" s="29" t="s">
        <v>16</v>
      </c>
      <c r="Q680" s="26"/>
      <c r="R680" s="41" t="s">
        <v>15</v>
      </c>
      <c r="S680" s="40" t="s">
        <v>17</v>
      </c>
      <c r="T680" s="39" t="s">
        <v>18</v>
      </c>
      <c r="U680" s="33" t="s">
        <v>19</v>
      </c>
      <c r="V680" s="30"/>
      <c r="W680" s="30"/>
      <c r="X680" s="30"/>
      <c r="Y680" s="40"/>
      <c r="Z680" s="1"/>
    </row>
    <row r="681" spans="1:26" ht="23.25">
      <c r="A681" s="1"/>
      <c r="B681" s="36" t="s">
        <v>20</v>
      </c>
      <c r="C681" s="36" t="s">
        <v>21</v>
      </c>
      <c r="D681" s="36" t="s">
        <v>22</v>
      </c>
      <c r="E681" s="36" t="s">
        <v>23</v>
      </c>
      <c r="F681" s="36" t="s">
        <v>24</v>
      </c>
      <c r="G681" s="36" t="s">
        <v>25</v>
      </c>
      <c r="H681" s="36" t="s">
        <v>26</v>
      </c>
      <c r="I681" s="22"/>
      <c r="J681" s="42"/>
      <c r="K681" s="24"/>
      <c r="L681" s="39" t="s">
        <v>27</v>
      </c>
      <c r="M681" s="40" t="s">
        <v>28</v>
      </c>
      <c r="N681" s="32" t="s">
        <v>29</v>
      </c>
      <c r="O681" s="39" t="s">
        <v>30</v>
      </c>
      <c r="P681" s="29" t="s">
        <v>31</v>
      </c>
      <c r="Q681" s="40" t="s">
        <v>32</v>
      </c>
      <c r="R681" s="41" t="s">
        <v>30</v>
      </c>
      <c r="S681" s="40" t="s">
        <v>33</v>
      </c>
      <c r="T681" s="39" t="s">
        <v>34</v>
      </c>
      <c r="U681" s="33" t="s">
        <v>35</v>
      </c>
      <c r="V681" s="29" t="s">
        <v>32</v>
      </c>
      <c r="W681" s="29" t="s">
        <v>36</v>
      </c>
      <c r="X681" s="29" t="s">
        <v>37</v>
      </c>
      <c r="Y681" s="40" t="s">
        <v>38</v>
      </c>
      <c r="Z681" s="1"/>
    </row>
    <row r="682" spans="1:26" ht="23.25">
      <c r="A682" s="1"/>
      <c r="B682" s="43"/>
      <c r="C682" s="43"/>
      <c r="D682" s="43"/>
      <c r="E682" s="43"/>
      <c r="F682" s="43"/>
      <c r="G682" s="43"/>
      <c r="H682" s="43"/>
      <c r="I682" s="44"/>
      <c r="J682" s="45"/>
      <c r="K682" s="46"/>
      <c r="L682" s="47"/>
      <c r="M682" s="48"/>
      <c r="N682" s="49"/>
      <c r="O682" s="47"/>
      <c r="P682" s="50"/>
      <c r="Q682" s="50"/>
      <c r="R682" s="48"/>
      <c r="S682" s="48"/>
      <c r="T682" s="47"/>
      <c r="U682" s="51"/>
      <c r="V682" s="50"/>
      <c r="W682" s="50"/>
      <c r="X682" s="50"/>
      <c r="Y682" s="48"/>
      <c r="Z682" s="1"/>
    </row>
    <row r="683" spans="1:26" ht="23.25">
      <c r="A683" s="1"/>
      <c r="B683" s="52" t="s">
        <v>48</v>
      </c>
      <c r="C683" s="52"/>
      <c r="D683" s="52"/>
      <c r="E683" s="52" t="s">
        <v>55</v>
      </c>
      <c r="F683" s="52" t="s">
        <v>101</v>
      </c>
      <c r="G683" s="52" t="s">
        <v>60</v>
      </c>
      <c r="H683" s="52" t="s">
        <v>82</v>
      </c>
      <c r="I683" s="53"/>
      <c r="J683" s="54" t="s">
        <v>52</v>
      </c>
      <c r="K683" s="55"/>
      <c r="L683" s="25"/>
      <c r="M683" s="26">
        <v>22.469</v>
      </c>
      <c r="N683" s="27">
        <v>757.728</v>
      </c>
      <c r="O683" s="56"/>
      <c r="P683" s="30"/>
      <c r="Q683" s="30">
        <f>+L683+M683+N683+O683+P683</f>
        <v>780.197</v>
      </c>
      <c r="R683" s="26"/>
      <c r="S683" s="27">
        <v>174.335</v>
      </c>
      <c r="T683" s="25"/>
      <c r="U683" s="57"/>
      <c r="V683" s="30">
        <f>+R683+S683+T683+U683</f>
        <v>174.335</v>
      </c>
      <c r="W683" s="30">
        <f>+Q683+V683</f>
        <v>954.532</v>
      </c>
      <c r="X683" s="30">
        <f>IF(Q683=0,,(Q683/W683)*100)</f>
        <v>81.73607589897458</v>
      </c>
      <c r="Y683" s="26">
        <f>IF(V683=0,,(V683/W683)*100)</f>
        <v>18.263924101025424</v>
      </c>
      <c r="Z683" s="1"/>
    </row>
    <row r="684" spans="1:26" ht="23.25">
      <c r="A684" s="1"/>
      <c r="B684" s="52"/>
      <c r="C684" s="52"/>
      <c r="D684" s="52"/>
      <c r="E684" s="52"/>
      <c r="F684" s="52"/>
      <c r="G684" s="52"/>
      <c r="H684" s="52"/>
      <c r="I684" s="53"/>
      <c r="J684" s="58" t="s">
        <v>53</v>
      </c>
      <c r="K684" s="59"/>
      <c r="L684" s="60">
        <f aca="true" t="shared" si="172" ref="L684:W684">IF(L673=0,,(L683/L673)*100)</f>
        <v>0</v>
      </c>
      <c r="M684" s="60">
        <f t="shared" si="172"/>
        <v>55.62735195088136</v>
      </c>
      <c r="N684" s="60">
        <f t="shared" si="172"/>
        <v>356.74072400107343</v>
      </c>
      <c r="O684" s="60">
        <f t="shared" si="172"/>
        <v>0</v>
      </c>
      <c r="P684" s="60">
        <f t="shared" si="172"/>
        <v>0</v>
      </c>
      <c r="Q684" s="60">
        <f t="shared" si="172"/>
        <v>308.6283352123262</v>
      </c>
      <c r="R684" s="60">
        <f t="shared" si="172"/>
        <v>0</v>
      </c>
      <c r="S684" s="60">
        <f t="shared" si="172"/>
        <v>96.88776502625949</v>
      </c>
      <c r="T684" s="60">
        <f t="shared" si="172"/>
        <v>0</v>
      </c>
      <c r="U684" s="69">
        <f t="shared" si="172"/>
        <v>0</v>
      </c>
      <c r="V684" s="26">
        <f t="shared" si="172"/>
        <v>96.88776502625949</v>
      </c>
      <c r="W684" s="26">
        <f t="shared" si="172"/>
        <v>220.58373581679106</v>
      </c>
      <c r="X684" s="26"/>
      <c r="Y684" s="26"/>
      <c r="Z684" s="1"/>
    </row>
    <row r="685" spans="1:26" ht="23.25">
      <c r="A685" s="1"/>
      <c r="B685" s="52"/>
      <c r="C685" s="52"/>
      <c r="D685" s="52"/>
      <c r="E685" s="52"/>
      <c r="F685" s="52"/>
      <c r="G685" s="52"/>
      <c r="H685" s="52"/>
      <c r="I685" s="53"/>
      <c r="J685" s="58" t="s">
        <v>54</v>
      </c>
      <c r="K685" s="59"/>
      <c r="L685" s="60">
        <f>IF(L674=0,,(L683/L674)*100)</f>
        <v>0</v>
      </c>
      <c r="M685" s="60">
        <f aca="true" t="shared" si="173" ref="M685:W685">IF(M674=0,,(M683/M674)*100)</f>
        <v>65.48819586126494</v>
      </c>
      <c r="N685" s="60">
        <f t="shared" si="173"/>
        <v>97.16018592723192</v>
      </c>
      <c r="O685" s="60">
        <f t="shared" si="173"/>
        <v>0</v>
      </c>
      <c r="P685" s="60">
        <f t="shared" si="173"/>
        <v>0</v>
      </c>
      <c r="Q685" s="60">
        <f t="shared" si="173"/>
        <v>95.82551877030406</v>
      </c>
      <c r="R685" s="60">
        <f t="shared" si="173"/>
        <v>0</v>
      </c>
      <c r="S685" s="60">
        <f t="shared" si="173"/>
        <v>96.88776502625949</v>
      </c>
      <c r="T685" s="60">
        <f t="shared" si="173"/>
        <v>0</v>
      </c>
      <c r="U685" s="60">
        <f t="shared" si="173"/>
        <v>0</v>
      </c>
      <c r="V685" s="26">
        <f t="shared" si="173"/>
        <v>96.88776502625949</v>
      </c>
      <c r="W685" s="26">
        <f t="shared" si="173"/>
        <v>96.01778457329097</v>
      </c>
      <c r="X685" s="26"/>
      <c r="Y685" s="26"/>
      <c r="Z685" s="1"/>
    </row>
    <row r="686" spans="1:26" ht="23.25">
      <c r="A686" s="1"/>
      <c r="B686" s="52"/>
      <c r="C686" s="52"/>
      <c r="D686" s="52"/>
      <c r="E686" s="52"/>
      <c r="F686" s="52"/>
      <c r="G686" s="52"/>
      <c r="H686" s="52"/>
      <c r="I686" s="53"/>
      <c r="J686" s="54"/>
      <c r="K686" s="55"/>
      <c r="L686" s="60"/>
      <c r="M686" s="60"/>
      <c r="N686" s="60"/>
      <c r="O686" s="60"/>
      <c r="P686" s="60"/>
      <c r="Q686" s="26"/>
      <c r="R686" s="60"/>
      <c r="S686" s="60"/>
      <c r="T686" s="60"/>
      <c r="U686" s="60"/>
      <c r="V686" s="26"/>
      <c r="W686" s="26"/>
      <c r="X686" s="26"/>
      <c r="Y686" s="26"/>
      <c r="Z686" s="1"/>
    </row>
    <row r="687" spans="1:26" ht="23.25">
      <c r="A687" s="1"/>
      <c r="B687" s="52"/>
      <c r="C687" s="52"/>
      <c r="D687" s="52"/>
      <c r="E687" s="52"/>
      <c r="F687" s="52"/>
      <c r="G687" s="52"/>
      <c r="H687" s="52" t="s">
        <v>214</v>
      </c>
      <c r="I687" s="53"/>
      <c r="J687" s="54" t="s">
        <v>215</v>
      </c>
      <c r="K687" s="55"/>
      <c r="L687" s="60"/>
      <c r="M687" s="26"/>
      <c r="N687" s="60"/>
      <c r="O687" s="60"/>
      <c r="P687" s="26"/>
      <c r="Q687" s="26"/>
      <c r="R687" s="26"/>
      <c r="S687" s="60"/>
      <c r="T687" s="60"/>
      <c r="U687" s="60"/>
      <c r="V687" s="26"/>
      <c r="W687" s="26"/>
      <c r="X687" s="26"/>
      <c r="Y687" s="26"/>
      <c r="Z687" s="1"/>
    </row>
    <row r="688" spans="1:26" ht="23.25">
      <c r="A688" s="1"/>
      <c r="B688" s="52"/>
      <c r="C688" s="52"/>
      <c r="D688" s="52"/>
      <c r="E688" s="52"/>
      <c r="F688" s="52"/>
      <c r="G688" s="52"/>
      <c r="H688" s="52"/>
      <c r="I688" s="53"/>
      <c r="J688" s="54" t="s">
        <v>50</v>
      </c>
      <c r="K688" s="55"/>
      <c r="L688" s="60">
        <v>20314.643</v>
      </c>
      <c r="M688" s="26">
        <v>112.441</v>
      </c>
      <c r="N688" s="60">
        <v>3343.691</v>
      </c>
      <c r="O688" s="60"/>
      <c r="P688" s="26"/>
      <c r="Q688" s="26">
        <f>+L688+M688+N688+O688+P688</f>
        <v>23770.774999999998</v>
      </c>
      <c r="R688" s="26"/>
      <c r="S688" s="60"/>
      <c r="T688" s="60"/>
      <c r="U688" s="60"/>
      <c r="V688" s="26">
        <f>+R688+S688+T688+U688</f>
        <v>0</v>
      </c>
      <c r="W688" s="26">
        <f>+Q688+V688</f>
        <v>23770.774999999998</v>
      </c>
      <c r="X688" s="26">
        <f>IF(Q688=0,,(Q688/W688)*100)</f>
        <v>100</v>
      </c>
      <c r="Y688" s="26">
        <f>IF(V688=0,,(V688/W688)*100)</f>
        <v>0</v>
      </c>
      <c r="Z688" s="1"/>
    </row>
    <row r="689" spans="1:26" ht="23.25">
      <c r="A689" s="1"/>
      <c r="B689" s="52"/>
      <c r="C689" s="52"/>
      <c r="D689" s="52"/>
      <c r="E689" s="52"/>
      <c r="F689" s="52"/>
      <c r="G689" s="52"/>
      <c r="H689" s="52"/>
      <c r="I689" s="53"/>
      <c r="J689" s="54" t="s">
        <v>51</v>
      </c>
      <c r="K689" s="55"/>
      <c r="L689" s="60">
        <v>20533.622</v>
      </c>
      <c r="M689" s="26">
        <v>33.373</v>
      </c>
      <c r="N689" s="60">
        <v>3746.228</v>
      </c>
      <c r="O689" s="60"/>
      <c r="P689" s="26"/>
      <c r="Q689" s="26">
        <f>+L689+M689+N689+O689+P689</f>
        <v>24313.222999999998</v>
      </c>
      <c r="R689" s="26"/>
      <c r="S689" s="60"/>
      <c r="T689" s="60"/>
      <c r="U689" s="60"/>
      <c r="V689" s="26">
        <f>+R689+S689+T689+U689</f>
        <v>0</v>
      </c>
      <c r="W689" s="26">
        <f>+Q689+V689</f>
        <v>24313.222999999998</v>
      </c>
      <c r="X689" s="26">
        <f>IF(Q689=0,,(Q689/W689)*100)</f>
        <v>100</v>
      </c>
      <c r="Y689" s="26">
        <f>IF(V689=0,,(V689/W689)*100)</f>
        <v>0</v>
      </c>
      <c r="Z689" s="1"/>
    </row>
    <row r="690" spans="1:26" ht="23.25">
      <c r="A690" s="1"/>
      <c r="B690" s="52"/>
      <c r="C690" s="52"/>
      <c r="D690" s="52"/>
      <c r="E690" s="52"/>
      <c r="F690" s="52"/>
      <c r="G690" s="52"/>
      <c r="H690" s="52"/>
      <c r="I690" s="53"/>
      <c r="J690" s="54" t="s">
        <v>52</v>
      </c>
      <c r="K690" s="55"/>
      <c r="L690" s="60">
        <v>20366.312</v>
      </c>
      <c r="M690" s="26">
        <v>21.903</v>
      </c>
      <c r="N690" s="60">
        <v>3734.78</v>
      </c>
      <c r="O690" s="60"/>
      <c r="P690" s="26"/>
      <c r="Q690" s="26">
        <f>+L690+M690+N690+O690+P690</f>
        <v>24122.995</v>
      </c>
      <c r="R690" s="26"/>
      <c r="S690" s="60"/>
      <c r="T690" s="60"/>
      <c r="U690" s="60"/>
      <c r="V690" s="26">
        <f>+R690+S690+T690+U690</f>
        <v>0</v>
      </c>
      <c r="W690" s="26">
        <f>+Q690+V690</f>
        <v>24122.995</v>
      </c>
      <c r="X690" s="26">
        <f>IF(Q690=0,,(Q690/W690)*100)</f>
        <v>100</v>
      </c>
      <c r="Y690" s="26">
        <f>IF(V690=0,,(V690/W690)*100)</f>
        <v>0</v>
      </c>
      <c r="Z690" s="1"/>
    </row>
    <row r="691" spans="1:26" ht="23.25">
      <c r="A691" s="1"/>
      <c r="B691" s="52"/>
      <c r="C691" s="52"/>
      <c r="D691" s="52"/>
      <c r="E691" s="52"/>
      <c r="F691" s="52"/>
      <c r="G691" s="52"/>
      <c r="H691" s="52"/>
      <c r="I691" s="53"/>
      <c r="J691" s="54" t="s">
        <v>53</v>
      </c>
      <c r="K691" s="55"/>
      <c r="L691" s="60">
        <f aca="true" t="shared" si="174" ref="L691:W691">IF(L688=0,,(L690/L688)*100)</f>
        <v>100.25434362789443</v>
      </c>
      <c r="M691" s="26">
        <f t="shared" si="174"/>
        <v>19.479549274730743</v>
      </c>
      <c r="N691" s="60">
        <f t="shared" si="174"/>
        <v>111.69632600620093</v>
      </c>
      <c r="O691" s="60">
        <f t="shared" si="174"/>
        <v>0</v>
      </c>
      <c r="P691" s="26">
        <f t="shared" si="174"/>
        <v>0</v>
      </c>
      <c r="Q691" s="26">
        <f t="shared" si="174"/>
        <v>101.4817354503587</v>
      </c>
      <c r="R691" s="26">
        <f t="shared" si="174"/>
        <v>0</v>
      </c>
      <c r="S691" s="60">
        <f t="shared" si="174"/>
        <v>0</v>
      </c>
      <c r="T691" s="60">
        <f t="shared" si="174"/>
        <v>0</v>
      </c>
      <c r="U691" s="60">
        <f t="shared" si="174"/>
        <v>0</v>
      </c>
      <c r="V691" s="26">
        <f t="shared" si="174"/>
        <v>0</v>
      </c>
      <c r="W691" s="26">
        <f t="shared" si="174"/>
        <v>101.4817354503587</v>
      </c>
      <c r="X691" s="26"/>
      <c r="Y691" s="26"/>
      <c r="Z691" s="1"/>
    </row>
    <row r="692" spans="1:26" ht="23.25">
      <c r="A692" s="1"/>
      <c r="B692" s="52"/>
      <c r="C692" s="52"/>
      <c r="D692" s="52"/>
      <c r="E692" s="52"/>
      <c r="F692" s="52"/>
      <c r="G692" s="52"/>
      <c r="H692" s="52"/>
      <c r="I692" s="53"/>
      <c r="J692" s="54" t="s">
        <v>54</v>
      </c>
      <c r="K692" s="55"/>
      <c r="L692" s="60">
        <f>IF(L689=0,,(L690/L689)*100)</f>
        <v>99.18519002638698</v>
      </c>
      <c r="M692" s="26">
        <f aca="true" t="shared" si="175" ref="M692:W692">IF(M689=0,,(M690/M689)*100)</f>
        <v>65.6308992299164</v>
      </c>
      <c r="N692" s="60">
        <f t="shared" si="175"/>
        <v>99.69441261984055</v>
      </c>
      <c r="O692" s="60">
        <f t="shared" si="175"/>
        <v>0</v>
      </c>
      <c r="P692" s="26">
        <f t="shared" si="175"/>
        <v>0</v>
      </c>
      <c r="Q692" s="26">
        <f t="shared" si="175"/>
        <v>99.2175944752368</v>
      </c>
      <c r="R692" s="26">
        <f t="shared" si="175"/>
        <v>0</v>
      </c>
      <c r="S692" s="60">
        <f t="shared" si="175"/>
        <v>0</v>
      </c>
      <c r="T692" s="60">
        <f t="shared" si="175"/>
        <v>0</v>
      </c>
      <c r="U692" s="60">
        <f t="shared" si="175"/>
        <v>0</v>
      </c>
      <c r="V692" s="26">
        <f t="shared" si="175"/>
        <v>0</v>
      </c>
      <c r="W692" s="26">
        <f t="shared" si="175"/>
        <v>99.2175944752368</v>
      </c>
      <c r="X692" s="26"/>
      <c r="Y692" s="26"/>
      <c r="Z692" s="1"/>
    </row>
    <row r="693" spans="1:26" ht="23.25">
      <c r="A693" s="1"/>
      <c r="B693" s="52"/>
      <c r="C693" s="52"/>
      <c r="D693" s="52"/>
      <c r="E693" s="52"/>
      <c r="F693" s="52"/>
      <c r="G693" s="52"/>
      <c r="H693" s="52"/>
      <c r="I693" s="53"/>
      <c r="J693" s="54"/>
      <c r="K693" s="55"/>
      <c r="L693" s="60"/>
      <c r="M693" s="26"/>
      <c r="N693" s="60"/>
      <c r="O693" s="60"/>
      <c r="P693" s="26"/>
      <c r="Q693" s="26"/>
      <c r="R693" s="26"/>
      <c r="S693" s="60"/>
      <c r="T693" s="60"/>
      <c r="U693" s="60"/>
      <c r="V693" s="26"/>
      <c r="W693" s="26"/>
      <c r="X693" s="26"/>
      <c r="Y693" s="26"/>
      <c r="Z693" s="1"/>
    </row>
    <row r="694" spans="1:26" ht="23.25">
      <c r="A694" s="1"/>
      <c r="B694" s="52"/>
      <c r="C694" s="52"/>
      <c r="D694" s="52"/>
      <c r="E694" s="52"/>
      <c r="F694" s="52"/>
      <c r="G694" s="52"/>
      <c r="H694" s="52" t="s">
        <v>216</v>
      </c>
      <c r="I694" s="53"/>
      <c r="J694" s="54" t="s">
        <v>217</v>
      </c>
      <c r="K694" s="55"/>
      <c r="L694" s="60"/>
      <c r="M694" s="26"/>
      <c r="N694" s="60"/>
      <c r="O694" s="60"/>
      <c r="P694" s="26"/>
      <c r="Q694" s="26"/>
      <c r="R694" s="26"/>
      <c r="S694" s="60"/>
      <c r="T694" s="60"/>
      <c r="U694" s="60"/>
      <c r="V694" s="26"/>
      <c r="W694" s="26"/>
      <c r="X694" s="26"/>
      <c r="Y694" s="26"/>
      <c r="Z694" s="1"/>
    </row>
    <row r="695" spans="1:26" ht="23.25">
      <c r="A695" s="1"/>
      <c r="B695" s="52"/>
      <c r="C695" s="52"/>
      <c r="D695" s="52"/>
      <c r="E695" s="52"/>
      <c r="F695" s="52"/>
      <c r="G695" s="52"/>
      <c r="H695" s="52"/>
      <c r="I695" s="53"/>
      <c r="J695" s="54" t="s">
        <v>50</v>
      </c>
      <c r="K695" s="55"/>
      <c r="L695" s="60">
        <v>5909.532</v>
      </c>
      <c r="M695" s="26">
        <v>74.032</v>
      </c>
      <c r="N695" s="60">
        <v>2409.085</v>
      </c>
      <c r="O695" s="60"/>
      <c r="P695" s="26"/>
      <c r="Q695" s="26">
        <f>+L695+M695+N695+O695+P695</f>
        <v>8392.649000000001</v>
      </c>
      <c r="R695" s="26"/>
      <c r="S695" s="60"/>
      <c r="T695" s="60"/>
      <c r="U695" s="60"/>
      <c r="V695" s="26">
        <f>+R695+S695+T695+U695</f>
        <v>0</v>
      </c>
      <c r="W695" s="26">
        <f>+Q695+V695</f>
        <v>8392.649000000001</v>
      </c>
      <c r="X695" s="26">
        <f>IF(Q695=0,,(Q695/W695)*100)</f>
        <v>100</v>
      </c>
      <c r="Y695" s="26">
        <f>IF(V695=0,,(V695/W695)*100)</f>
        <v>0</v>
      </c>
      <c r="Z695" s="1"/>
    </row>
    <row r="696" spans="1:26" ht="23.25">
      <c r="A696" s="1"/>
      <c r="B696" s="52"/>
      <c r="C696" s="52"/>
      <c r="D696" s="52"/>
      <c r="E696" s="52"/>
      <c r="F696" s="52"/>
      <c r="G696" s="52"/>
      <c r="H696" s="52"/>
      <c r="I696" s="53"/>
      <c r="J696" s="54" t="s">
        <v>51</v>
      </c>
      <c r="K696" s="55"/>
      <c r="L696" s="60">
        <v>4905.294</v>
      </c>
      <c r="M696" s="26">
        <v>16.873</v>
      </c>
      <c r="N696" s="60">
        <v>2909.49</v>
      </c>
      <c r="O696" s="60"/>
      <c r="P696" s="26"/>
      <c r="Q696" s="26">
        <f>+L696+M696+N696+O696+P696</f>
        <v>7831.656999999999</v>
      </c>
      <c r="R696" s="26"/>
      <c r="S696" s="60"/>
      <c r="T696" s="60"/>
      <c r="U696" s="60"/>
      <c r="V696" s="26">
        <f>+R696+S696+T696+U696</f>
        <v>0</v>
      </c>
      <c r="W696" s="26">
        <f>+Q696+V696</f>
        <v>7831.656999999999</v>
      </c>
      <c r="X696" s="26">
        <f>IF(Q696=0,,(Q696/W696)*100)</f>
        <v>100</v>
      </c>
      <c r="Y696" s="26">
        <f>IF(V696=0,,(V696/W696)*100)</f>
        <v>0</v>
      </c>
      <c r="Z696" s="1"/>
    </row>
    <row r="697" spans="1:26" ht="23.25">
      <c r="A697" s="1"/>
      <c r="B697" s="52"/>
      <c r="C697" s="52"/>
      <c r="D697" s="52"/>
      <c r="E697" s="52"/>
      <c r="F697" s="52"/>
      <c r="G697" s="52"/>
      <c r="H697" s="52"/>
      <c r="I697" s="53"/>
      <c r="J697" s="54" t="s">
        <v>52</v>
      </c>
      <c r="K697" s="55"/>
      <c r="L697" s="60">
        <v>4889.369</v>
      </c>
      <c r="M697" s="26">
        <v>9.462</v>
      </c>
      <c r="N697" s="60">
        <v>2896.075</v>
      </c>
      <c r="O697" s="60"/>
      <c r="P697" s="26"/>
      <c r="Q697" s="26">
        <f>+L697+M697+N697+O697+P697</f>
        <v>7794.906</v>
      </c>
      <c r="R697" s="26"/>
      <c r="S697" s="60"/>
      <c r="T697" s="60"/>
      <c r="U697" s="60"/>
      <c r="V697" s="26">
        <f>+R697+S697+T697+U697</f>
        <v>0</v>
      </c>
      <c r="W697" s="26">
        <f>+Q697+V697</f>
        <v>7794.906</v>
      </c>
      <c r="X697" s="26">
        <f>IF(Q697=0,,(Q697/W697)*100)</f>
        <v>100</v>
      </c>
      <c r="Y697" s="26">
        <f>IF(V697=0,,(V697/W697)*100)</f>
        <v>0</v>
      </c>
      <c r="Z697" s="1"/>
    </row>
    <row r="698" spans="1:26" ht="23.25">
      <c r="A698" s="1"/>
      <c r="B698" s="61"/>
      <c r="C698" s="62"/>
      <c r="D698" s="62"/>
      <c r="E698" s="62"/>
      <c r="F698" s="62"/>
      <c r="G698" s="62"/>
      <c r="H698" s="62"/>
      <c r="I698" s="54"/>
      <c r="J698" s="54" t="s">
        <v>53</v>
      </c>
      <c r="K698" s="55"/>
      <c r="L698" s="24">
        <f aca="true" t="shared" si="176" ref="L698:W698">IF(L695=0,,(L697/L695)*100)</f>
        <v>82.73699169409691</v>
      </c>
      <c r="M698" s="24">
        <f t="shared" si="176"/>
        <v>12.780959585044304</v>
      </c>
      <c r="N698" s="24">
        <f t="shared" si="176"/>
        <v>120.21472882858014</v>
      </c>
      <c r="O698" s="24">
        <f t="shared" si="176"/>
        <v>0</v>
      </c>
      <c r="P698" s="24">
        <f t="shared" si="176"/>
        <v>0</v>
      </c>
      <c r="Q698" s="24">
        <f t="shared" si="176"/>
        <v>92.87777911360286</v>
      </c>
      <c r="R698" s="24">
        <f t="shared" si="176"/>
        <v>0</v>
      </c>
      <c r="S698" s="24">
        <f t="shared" si="176"/>
        <v>0</v>
      </c>
      <c r="T698" s="24">
        <f t="shared" si="176"/>
        <v>0</v>
      </c>
      <c r="U698" s="24">
        <f t="shared" si="176"/>
        <v>0</v>
      </c>
      <c r="V698" s="24">
        <f t="shared" si="176"/>
        <v>0</v>
      </c>
      <c r="W698" s="24">
        <f t="shared" si="176"/>
        <v>92.87777911360286</v>
      </c>
      <c r="X698" s="24"/>
      <c r="Y698" s="24"/>
      <c r="Z698" s="1"/>
    </row>
    <row r="699" spans="1:26" ht="23.25">
      <c r="A699" s="1"/>
      <c r="B699" s="52"/>
      <c r="C699" s="52"/>
      <c r="D699" s="52"/>
      <c r="E699" s="52"/>
      <c r="F699" s="52"/>
      <c r="G699" s="52"/>
      <c r="H699" s="52"/>
      <c r="I699" s="53"/>
      <c r="J699" s="54" t="s">
        <v>54</v>
      </c>
      <c r="K699" s="55"/>
      <c r="L699" s="60">
        <f>IF(L696=0,,(L697/L696)*100)</f>
        <v>99.6753507536959</v>
      </c>
      <c r="M699" s="26">
        <f aca="true" t="shared" si="177" ref="M699:W699">IF(M696=0,,(M697/M696)*100)</f>
        <v>56.077757363835715</v>
      </c>
      <c r="N699" s="60">
        <f t="shared" si="177"/>
        <v>99.53892262905183</v>
      </c>
      <c r="O699" s="60">
        <f t="shared" si="177"/>
        <v>0</v>
      </c>
      <c r="P699" s="26">
        <f t="shared" si="177"/>
        <v>0</v>
      </c>
      <c r="Q699" s="26">
        <f t="shared" si="177"/>
        <v>99.53073787577776</v>
      </c>
      <c r="R699" s="26">
        <f t="shared" si="177"/>
        <v>0</v>
      </c>
      <c r="S699" s="60">
        <f t="shared" si="177"/>
        <v>0</v>
      </c>
      <c r="T699" s="60">
        <f t="shared" si="177"/>
        <v>0</v>
      </c>
      <c r="U699" s="60">
        <f t="shared" si="177"/>
        <v>0</v>
      </c>
      <c r="V699" s="26">
        <f t="shared" si="177"/>
        <v>0</v>
      </c>
      <c r="W699" s="26">
        <f t="shared" si="177"/>
        <v>99.53073787577776</v>
      </c>
      <c r="X699" s="26"/>
      <c r="Y699" s="26"/>
      <c r="Z699" s="1"/>
    </row>
    <row r="700" spans="1:26" ht="23.25">
      <c r="A700" s="1"/>
      <c r="B700" s="52"/>
      <c r="C700" s="52"/>
      <c r="D700" s="52"/>
      <c r="E700" s="52"/>
      <c r="F700" s="52"/>
      <c r="G700" s="52"/>
      <c r="H700" s="52"/>
      <c r="I700" s="53"/>
      <c r="J700" s="54"/>
      <c r="K700" s="55"/>
      <c r="L700" s="60"/>
      <c r="M700" s="26"/>
      <c r="N700" s="60"/>
      <c r="O700" s="60"/>
      <c r="P700" s="26"/>
      <c r="Q700" s="26"/>
      <c r="R700" s="26"/>
      <c r="S700" s="60"/>
      <c r="T700" s="60"/>
      <c r="U700" s="60"/>
      <c r="V700" s="26"/>
      <c r="W700" s="26"/>
      <c r="X700" s="26"/>
      <c r="Y700" s="26"/>
      <c r="Z700" s="1"/>
    </row>
    <row r="701" spans="1:26" ht="23.25">
      <c r="A701" s="1"/>
      <c r="B701" s="52"/>
      <c r="C701" s="52"/>
      <c r="D701" s="52"/>
      <c r="E701" s="52"/>
      <c r="F701" s="52" t="s">
        <v>218</v>
      </c>
      <c r="G701" s="52"/>
      <c r="H701" s="52"/>
      <c r="I701" s="53"/>
      <c r="J701" s="54" t="s">
        <v>219</v>
      </c>
      <c r="K701" s="55"/>
      <c r="L701" s="60"/>
      <c r="M701" s="26"/>
      <c r="N701" s="60"/>
      <c r="O701" s="60"/>
      <c r="P701" s="26"/>
      <c r="Q701" s="26"/>
      <c r="R701" s="26"/>
      <c r="S701" s="60"/>
      <c r="T701" s="60"/>
      <c r="U701" s="60"/>
      <c r="V701" s="26"/>
      <c r="W701" s="26"/>
      <c r="X701" s="26"/>
      <c r="Y701" s="26"/>
      <c r="Z701" s="1"/>
    </row>
    <row r="702" spans="1:26" ht="23.25">
      <c r="A702" s="1"/>
      <c r="B702" s="52"/>
      <c r="C702" s="52"/>
      <c r="D702" s="52"/>
      <c r="E702" s="52"/>
      <c r="F702" s="52"/>
      <c r="G702" s="52"/>
      <c r="H702" s="52"/>
      <c r="I702" s="53"/>
      <c r="J702" s="54" t="s">
        <v>50</v>
      </c>
      <c r="K702" s="55"/>
      <c r="L702" s="60">
        <f>+L710</f>
        <v>67256.833</v>
      </c>
      <c r="M702" s="26">
        <f>+M710</f>
        <v>11553.335000000001</v>
      </c>
      <c r="N702" s="60">
        <f>+N710</f>
        <v>136520.225</v>
      </c>
      <c r="O702" s="60">
        <f>+O710</f>
        <v>29952.555</v>
      </c>
      <c r="P702" s="26">
        <f>+P710</f>
        <v>11700</v>
      </c>
      <c r="Q702" s="26">
        <f>+L702+M702+N702+O702+P702</f>
        <v>256982.948</v>
      </c>
      <c r="R702" s="26">
        <f aca="true" t="shared" si="178" ref="R702:U704">+R710</f>
        <v>0</v>
      </c>
      <c r="S702" s="60">
        <f t="shared" si="178"/>
        <v>0</v>
      </c>
      <c r="T702" s="60">
        <f t="shared" si="178"/>
        <v>0</v>
      </c>
      <c r="U702" s="60">
        <f t="shared" si="178"/>
        <v>0</v>
      </c>
      <c r="V702" s="26">
        <f>+R702+S702+T702+U702</f>
        <v>0</v>
      </c>
      <c r="W702" s="26">
        <f>+Q702+V702</f>
        <v>256982.948</v>
      </c>
      <c r="X702" s="26">
        <f>IF(Q702=0,,(Q702/W702)*100)</f>
        <v>100</v>
      </c>
      <c r="Y702" s="26">
        <f>IF(V702=0,,(V702/W702)*100)</f>
        <v>0</v>
      </c>
      <c r="Z702" s="1"/>
    </row>
    <row r="703" spans="1:26" ht="23.25">
      <c r="A703" s="1"/>
      <c r="B703" s="52"/>
      <c r="C703" s="52"/>
      <c r="D703" s="52"/>
      <c r="E703" s="52"/>
      <c r="F703" s="52"/>
      <c r="G703" s="52"/>
      <c r="H703" s="52"/>
      <c r="I703" s="53"/>
      <c r="J703" s="54" t="s">
        <v>51</v>
      </c>
      <c r="K703" s="55"/>
      <c r="L703" s="60">
        <f aca="true" t="shared" si="179" ref="L703:P704">+L711</f>
        <v>135535.443</v>
      </c>
      <c r="M703" s="26">
        <f t="shared" si="179"/>
        <v>43341.872</v>
      </c>
      <c r="N703" s="60">
        <f t="shared" si="179"/>
        <v>145795.128</v>
      </c>
      <c r="O703" s="60">
        <f t="shared" si="179"/>
        <v>26422.734</v>
      </c>
      <c r="P703" s="26">
        <f t="shared" si="179"/>
        <v>8131.5</v>
      </c>
      <c r="Q703" s="26">
        <f>+L703+M703+N703+O703+P703</f>
        <v>359226.67699999997</v>
      </c>
      <c r="R703" s="26">
        <f t="shared" si="178"/>
        <v>4091.467</v>
      </c>
      <c r="S703" s="60">
        <f t="shared" si="178"/>
        <v>0</v>
      </c>
      <c r="T703" s="60">
        <f t="shared" si="178"/>
        <v>0</v>
      </c>
      <c r="U703" s="60">
        <f t="shared" si="178"/>
        <v>0</v>
      </c>
      <c r="V703" s="26">
        <f>+R703+S703+T703+U703</f>
        <v>4091.467</v>
      </c>
      <c r="W703" s="26">
        <f>+Q703+V703</f>
        <v>363318.144</v>
      </c>
      <c r="X703" s="26">
        <f>IF(Q703=0,,(Q703/W703)*100)</f>
        <v>98.8738610863321</v>
      </c>
      <c r="Y703" s="26">
        <f>IF(V703=0,,(V703/W703)*100)</f>
        <v>1.1261389136679065</v>
      </c>
      <c r="Z703" s="1"/>
    </row>
    <row r="704" spans="1:26" ht="23.25">
      <c r="A704" s="1"/>
      <c r="B704" s="52"/>
      <c r="C704" s="52"/>
      <c r="D704" s="52"/>
      <c r="E704" s="52"/>
      <c r="F704" s="52"/>
      <c r="G704" s="52"/>
      <c r="H704" s="52"/>
      <c r="I704" s="53"/>
      <c r="J704" s="54" t="s">
        <v>52</v>
      </c>
      <c r="K704" s="55"/>
      <c r="L704" s="60">
        <f t="shared" si="179"/>
        <v>134154.77</v>
      </c>
      <c r="M704" s="26">
        <f t="shared" si="179"/>
        <v>43256.965000000004</v>
      </c>
      <c r="N704" s="60">
        <f t="shared" si="179"/>
        <v>145644.937</v>
      </c>
      <c r="O704" s="60">
        <f t="shared" si="179"/>
        <v>26333.213</v>
      </c>
      <c r="P704" s="26">
        <f t="shared" si="179"/>
        <v>8124.35</v>
      </c>
      <c r="Q704" s="26">
        <f>+L704+M704+N704+O704+P704</f>
        <v>357514.235</v>
      </c>
      <c r="R704" s="26">
        <f t="shared" si="178"/>
        <v>4091.467</v>
      </c>
      <c r="S704" s="60">
        <f t="shared" si="178"/>
        <v>0</v>
      </c>
      <c r="T704" s="60">
        <f t="shared" si="178"/>
        <v>0</v>
      </c>
      <c r="U704" s="60">
        <f t="shared" si="178"/>
        <v>0</v>
      </c>
      <c r="V704" s="26">
        <f>+R704+S704+T704+U704</f>
        <v>4091.467</v>
      </c>
      <c r="W704" s="26">
        <f>+Q704+V704</f>
        <v>361605.702</v>
      </c>
      <c r="X704" s="26">
        <f>IF(Q704=0,,(Q704/W704)*100)</f>
        <v>98.86852807426139</v>
      </c>
      <c r="Y704" s="26">
        <f>IF(V704=0,,(V704/W704)*100)</f>
        <v>1.1314719257386048</v>
      </c>
      <c r="Z704" s="1"/>
    </row>
    <row r="705" spans="1:26" ht="23.25">
      <c r="A705" s="1"/>
      <c r="B705" s="52"/>
      <c r="C705" s="52"/>
      <c r="D705" s="52"/>
      <c r="E705" s="52"/>
      <c r="F705" s="52"/>
      <c r="G705" s="52"/>
      <c r="H705" s="52"/>
      <c r="I705" s="53"/>
      <c r="J705" s="54" t="s">
        <v>53</v>
      </c>
      <c r="K705" s="55"/>
      <c r="L705" s="60">
        <f aca="true" t="shared" si="180" ref="L705:W705">IF(L702=0,,(L704/L702)*100)</f>
        <v>199.4663798695368</v>
      </c>
      <c r="M705" s="26">
        <f t="shared" si="180"/>
        <v>374.41106831923423</v>
      </c>
      <c r="N705" s="60">
        <f t="shared" si="180"/>
        <v>106.68378037027115</v>
      </c>
      <c r="O705" s="60">
        <f t="shared" si="180"/>
        <v>87.91641647932872</v>
      </c>
      <c r="P705" s="26">
        <f t="shared" si="180"/>
        <v>69.4388888888889</v>
      </c>
      <c r="Q705" s="26">
        <f t="shared" si="180"/>
        <v>139.11982790391212</v>
      </c>
      <c r="R705" s="26">
        <f t="shared" si="180"/>
        <v>0</v>
      </c>
      <c r="S705" s="60">
        <f t="shared" si="180"/>
        <v>0</v>
      </c>
      <c r="T705" s="60">
        <f t="shared" si="180"/>
        <v>0</v>
      </c>
      <c r="U705" s="60">
        <f t="shared" si="180"/>
        <v>0</v>
      </c>
      <c r="V705" s="26">
        <f t="shared" si="180"/>
        <v>0</v>
      </c>
      <c r="W705" s="26">
        <f t="shared" si="180"/>
        <v>140.71194404696453</v>
      </c>
      <c r="X705" s="26"/>
      <c r="Y705" s="26"/>
      <c r="Z705" s="1"/>
    </row>
    <row r="706" spans="1:26" ht="23.25">
      <c r="A706" s="1"/>
      <c r="B706" s="52"/>
      <c r="C706" s="52"/>
      <c r="D706" s="52"/>
      <c r="E706" s="52"/>
      <c r="F706" s="52"/>
      <c r="G706" s="52"/>
      <c r="H706" s="52"/>
      <c r="I706" s="53"/>
      <c r="J706" s="54" t="s">
        <v>54</v>
      </c>
      <c r="K706" s="55"/>
      <c r="L706" s="60">
        <f>IF(L703=0,,(L704/L703)*100)</f>
        <v>98.98131959475721</v>
      </c>
      <c r="M706" s="26">
        <f aca="true" t="shared" si="181" ref="M706:W706">IF(M703=0,,(M704/M703)*100)</f>
        <v>99.8040993706963</v>
      </c>
      <c r="N706" s="60">
        <f t="shared" si="181"/>
        <v>99.8969848978767</v>
      </c>
      <c r="O706" s="60">
        <f t="shared" si="181"/>
        <v>99.66119705856327</v>
      </c>
      <c r="P706" s="26">
        <f t="shared" si="181"/>
        <v>99.91207034372502</v>
      </c>
      <c r="Q706" s="26">
        <f t="shared" si="181"/>
        <v>99.52329765308605</v>
      </c>
      <c r="R706" s="26">
        <f t="shared" si="181"/>
        <v>100</v>
      </c>
      <c r="S706" s="60">
        <f t="shared" si="181"/>
        <v>0</v>
      </c>
      <c r="T706" s="60">
        <f t="shared" si="181"/>
        <v>0</v>
      </c>
      <c r="U706" s="60">
        <f t="shared" si="181"/>
        <v>0</v>
      </c>
      <c r="V706" s="26">
        <f t="shared" si="181"/>
        <v>100</v>
      </c>
      <c r="W706" s="26">
        <f t="shared" si="181"/>
        <v>99.52866598371702</v>
      </c>
      <c r="X706" s="26"/>
      <c r="Y706" s="26"/>
      <c r="Z706" s="1"/>
    </row>
    <row r="707" spans="1:26" ht="23.25">
      <c r="A707" s="1"/>
      <c r="B707" s="61"/>
      <c r="C707" s="62"/>
      <c r="D707" s="62"/>
      <c r="E707" s="62"/>
      <c r="F707" s="62"/>
      <c r="G707" s="62"/>
      <c r="H707" s="62"/>
      <c r="I707" s="54"/>
      <c r="J707" s="54"/>
      <c r="K707" s="55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1"/>
    </row>
    <row r="708" spans="1:26" ht="23.25">
      <c r="A708" s="1"/>
      <c r="B708" s="52"/>
      <c r="C708" s="52"/>
      <c r="D708" s="52"/>
      <c r="E708" s="52"/>
      <c r="F708" s="52"/>
      <c r="G708" s="52" t="s">
        <v>60</v>
      </c>
      <c r="H708" s="52"/>
      <c r="I708" s="53"/>
      <c r="J708" s="54" t="s">
        <v>61</v>
      </c>
      <c r="K708" s="55"/>
      <c r="L708" s="60"/>
      <c r="M708" s="26"/>
      <c r="N708" s="60"/>
      <c r="O708" s="60"/>
      <c r="P708" s="26"/>
      <c r="Q708" s="26"/>
      <c r="R708" s="26"/>
      <c r="S708" s="60"/>
      <c r="T708" s="60"/>
      <c r="U708" s="60"/>
      <c r="V708" s="26"/>
      <c r="W708" s="26"/>
      <c r="X708" s="26"/>
      <c r="Y708" s="26"/>
      <c r="Z708" s="1"/>
    </row>
    <row r="709" spans="1:26" ht="23.25">
      <c r="A709" s="1"/>
      <c r="B709" s="52"/>
      <c r="C709" s="52"/>
      <c r="D709" s="52"/>
      <c r="E709" s="52"/>
      <c r="F709" s="52"/>
      <c r="G709" s="52"/>
      <c r="H709" s="52"/>
      <c r="I709" s="53"/>
      <c r="J709" s="54" t="s">
        <v>62</v>
      </c>
      <c r="K709" s="55"/>
      <c r="L709" s="60"/>
      <c r="M709" s="26"/>
      <c r="N709" s="60"/>
      <c r="O709" s="60"/>
      <c r="P709" s="26"/>
      <c r="Q709" s="26"/>
      <c r="R709" s="26"/>
      <c r="S709" s="60"/>
      <c r="T709" s="60"/>
      <c r="U709" s="60"/>
      <c r="V709" s="26"/>
      <c r="W709" s="26"/>
      <c r="X709" s="26"/>
      <c r="Y709" s="26"/>
      <c r="Z709" s="1"/>
    </row>
    <row r="710" spans="1:26" ht="23.25">
      <c r="A710" s="1"/>
      <c r="B710" s="52"/>
      <c r="C710" s="52"/>
      <c r="D710" s="52"/>
      <c r="E710" s="52"/>
      <c r="F710" s="52"/>
      <c r="G710" s="52"/>
      <c r="H710" s="52"/>
      <c r="I710" s="53"/>
      <c r="J710" s="54" t="s">
        <v>50</v>
      </c>
      <c r="K710" s="55"/>
      <c r="L710" s="60">
        <f aca="true" t="shared" si="182" ref="L710:P712">+L717+L732+L739</f>
        <v>67256.833</v>
      </c>
      <c r="M710" s="26">
        <f t="shared" si="182"/>
        <v>11553.335000000001</v>
      </c>
      <c r="N710" s="60">
        <f t="shared" si="182"/>
        <v>136520.225</v>
      </c>
      <c r="O710" s="60">
        <f t="shared" si="182"/>
        <v>29952.555</v>
      </c>
      <c r="P710" s="26">
        <f t="shared" si="182"/>
        <v>11700</v>
      </c>
      <c r="Q710" s="26">
        <f>+L710+M710+N710+O710+P710</f>
        <v>256982.948</v>
      </c>
      <c r="R710" s="26">
        <f aca="true" t="shared" si="183" ref="R710:U712">+R717+R732+R739</f>
        <v>0</v>
      </c>
      <c r="S710" s="60">
        <f t="shared" si="183"/>
        <v>0</v>
      </c>
      <c r="T710" s="60">
        <f t="shared" si="183"/>
        <v>0</v>
      </c>
      <c r="U710" s="60">
        <f t="shared" si="183"/>
        <v>0</v>
      </c>
      <c r="V710" s="26">
        <f>+R710+S710+T710+U710</f>
        <v>0</v>
      </c>
      <c r="W710" s="26">
        <f>+Q710+V710</f>
        <v>256982.948</v>
      </c>
      <c r="X710" s="26">
        <f>IF(Q710=0,,(Q710/W710)*100)</f>
        <v>100</v>
      </c>
      <c r="Y710" s="26">
        <f>IF(V710=0,,(V710/W710)*100)</f>
        <v>0</v>
      </c>
      <c r="Z710" s="1"/>
    </row>
    <row r="711" spans="1:26" ht="23.25">
      <c r="A711" s="1"/>
      <c r="B711" s="52"/>
      <c r="C711" s="52"/>
      <c r="D711" s="52"/>
      <c r="E711" s="52"/>
      <c r="F711" s="52"/>
      <c r="G711" s="52"/>
      <c r="H711" s="52"/>
      <c r="I711" s="53"/>
      <c r="J711" s="54" t="s">
        <v>51</v>
      </c>
      <c r="K711" s="55"/>
      <c r="L711" s="60">
        <f t="shared" si="182"/>
        <v>135535.443</v>
      </c>
      <c r="M711" s="26">
        <f t="shared" si="182"/>
        <v>43341.872</v>
      </c>
      <c r="N711" s="60">
        <f t="shared" si="182"/>
        <v>145795.128</v>
      </c>
      <c r="O711" s="60">
        <f t="shared" si="182"/>
        <v>26422.734</v>
      </c>
      <c r="P711" s="26">
        <f t="shared" si="182"/>
        <v>8131.5</v>
      </c>
      <c r="Q711" s="26">
        <f>+L711+M711+N711+O711+P711</f>
        <v>359226.67699999997</v>
      </c>
      <c r="R711" s="26">
        <f t="shared" si="183"/>
        <v>4091.467</v>
      </c>
      <c r="S711" s="60">
        <f t="shared" si="183"/>
        <v>0</v>
      </c>
      <c r="T711" s="60">
        <f t="shared" si="183"/>
        <v>0</v>
      </c>
      <c r="U711" s="60">
        <f t="shared" si="183"/>
        <v>0</v>
      </c>
      <c r="V711" s="26">
        <f>+R711+S711+T711+U711</f>
        <v>4091.467</v>
      </c>
      <c r="W711" s="26">
        <f>+Q711+V711</f>
        <v>363318.144</v>
      </c>
      <c r="X711" s="26">
        <f>IF(Q711=0,,(Q711/W711)*100)</f>
        <v>98.8738610863321</v>
      </c>
      <c r="Y711" s="26">
        <f>IF(V711=0,,(V711/W711)*100)</f>
        <v>1.1261389136679065</v>
      </c>
      <c r="Z711" s="1"/>
    </row>
    <row r="712" spans="1:26" ht="23.25">
      <c r="A712" s="1"/>
      <c r="B712" s="61"/>
      <c r="C712" s="61"/>
      <c r="D712" s="61"/>
      <c r="E712" s="61"/>
      <c r="F712" s="61"/>
      <c r="G712" s="61"/>
      <c r="H712" s="61"/>
      <c r="I712" s="53"/>
      <c r="J712" s="54" t="s">
        <v>52</v>
      </c>
      <c r="K712" s="55"/>
      <c r="L712" s="60">
        <f t="shared" si="182"/>
        <v>134154.77</v>
      </c>
      <c r="M712" s="26">
        <f t="shared" si="182"/>
        <v>43256.965000000004</v>
      </c>
      <c r="N712" s="60">
        <f t="shared" si="182"/>
        <v>145644.937</v>
      </c>
      <c r="O712" s="60">
        <f t="shared" si="182"/>
        <v>26333.213</v>
      </c>
      <c r="P712" s="26">
        <f t="shared" si="182"/>
        <v>8124.35</v>
      </c>
      <c r="Q712" s="26">
        <f>+L712+M712+N712+O712+P712</f>
        <v>357514.235</v>
      </c>
      <c r="R712" s="26">
        <f t="shared" si="183"/>
        <v>4091.467</v>
      </c>
      <c r="S712" s="60">
        <f t="shared" si="183"/>
        <v>0</v>
      </c>
      <c r="T712" s="60">
        <f t="shared" si="183"/>
        <v>0</v>
      </c>
      <c r="U712" s="60">
        <f t="shared" si="183"/>
        <v>0</v>
      </c>
      <c r="V712" s="26">
        <f>+R712+S712+T712+U712</f>
        <v>4091.467</v>
      </c>
      <c r="W712" s="26">
        <f>+Q712+V712</f>
        <v>361605.702</v>
      </c>
      <c r="X712" s="26">
        <f>IF(Q712=0,,(Q712/W712)*100)</f>
        <v>98.86852807426139</v>
      </c>
      <c r="Y712" s="26">
        <f>IF(V712=0,,(V712/W712)*100)</f>
        <v>1.1314719257386048</v>
      </c>
      <c r="Z712" s="1"/>
    </row>
    <row r="713" spans="1:26" ht="23.25">
      <c r="A713" s="1"/>
      <c r="B713" s="61"/>
      <c r="C713" s="62"/>
      <c r="D713" s="62"/>
      <c r="E713" s="62"/>
      <c r="F713" s="62"/>
      <c r="G713" s="62"/>
      <c r="H713" s="62"/>
      <c r="I713" s="54"/>
      <c r="J713" s="54" t="s">
        <v>53</v>
      </c>
      <c r="K713" s="55"/>
      <c r="L713" s="24">
        <f aca="true" t="shared" si="184" ref="L713:W713">IF(L710=0,,(L712/L710)*100)</f>
        <v>199.4663798695368</v>
      </c>
      <c r="M713" s="24">
        <f t="shared" si="184"/>
        <v>374.41106831923423</v>
      </c>
      <c r="N713" s="24">
        <f t="shared" si="184"/>
        <v>106.68378037027115</v>
      </c>
      <c r="O713" s="24">
        <f t="shared" si="184"/>
        <v>87.91641647932872</v>
      </c>
      <c r="P713" s="24">
        <f t="shared" si="184"/>
        <v>69.4388888888889</v>
      </c>
      <c r="Q713" s="24">
        <f t="shared" si="184"/>
        <v>139.11982790391212</v>
      </c>
      <c r="R713" s="24">
        <f t="shared" si="184"/>
        <v>0</v>
      </c>
      <c r="S713" s="24">
        <f t="shared" si="184"/>
        <v>0</v>
      </c>
      <c r="T713" s="24">
        <f t="shared" si="184"/>
        <v>0</v>
      </c>
      <c r="U713" s="24">
        <f t="shared" si="184"/>
        <v>0</v>
      </c>
      <c r="V713" s="24">
        <f t="shared" si="184"/>
        <v>0</v>
      </c>
      <c r="W713" s="24">
        <f t="shared" si="184"/>
        <v>140.71194404696453</v>
      </c>
      <c r="X713" s="24"/>
      <c r="Y713" s="24"/>
      <c r="Z713" s="1"/>
    </row>
    <row r="714" spans="1:26" ht="23.25">
      <c r="A714" s="1"/>
      <c r="B714" s="61"/>
      <c r="C714" s="61"/>
      <c r="D714" s="61"/>
      <c r="E714" s="61"/>
      <c r="F714" s="61"/>
      <c r="G714" s="61"/>
      <c r="H714" s="61"/>
      <c r="I714" s="53"/>
      <c r="J714" s="54" t="s">
        <v>54</v>
      </c>
      <c r="K714" s="55"/>
      <c r="L714" s="60">
        <f>IF(L711=0,,(L712/L711)*100)</f>
        <v>98.98131959475721</v>
      </c>
      <c r="M714" s="26">
        <f aca="true" t="shared" si="185" ref="M714:W714">IF(M711=0,,(M712/M711)*100)</f>
        <v>99.8040993706963</v>
      </c>
      <c r="N714" s="60">
        <f t="shared" si="185"/>
        <v>99.8969848978767</v>
      </c>
      <c r="O714" s="60">
        <f t="shared" si="185"/>
        <v>99.66119705856327</v>
      </c>
      <c r="P714" s="26">
        <f t="shared" si="185"/>
        <v>99.91207034372502</v>
      </c>
      <c r="Q714" s="26">
        <f t="shared" si="185"/>
        <v>99.52329765308605</v>
      </c>
      <c r="R714" s="26">
        <f t="shared" si="185"/>
        <v>100</v>
      </c>
      <c r="S714" s="60">
        <f t="shared" si="185"/>
        <v>0</v>
      </c>
      <c r="T714" s="60">
        <f t="shared" si="185"/>
        <v>0</v>
      </c>
      <c r="U714" s="60">
        <f t="shared" si="185"/>
        <v>0</v>
      </c>
      <c r="V714" s="26">
        <f t="shared" si="185"/>
        <v>100</v>
      </c>
      <c r="W714" s="26">
        <f t="shared" si="185"/>
        <v>99.52866598371702</v>
      </c>
      <c r="X714" s="26"/>
      <c r="Y714" s="26"/>
      <c r="Z714" s="1"/>
    </row>
    <row r="715" spans="1:26" ht="23.25">
      <c r="A715" s="1"/>
      <c r="B715" s="61"/>
      <c r="C715" s="61"/>
      <c r="D715" s="61"/>
      <c r="E715" s="61"/>
      <c r="F715" s="61"/>
      <c r="G715" s="61"/>
      <c r="H715" s="61"/>
      <c r="I715" s="53"/>
      <c r="J715" s="54"/>
      <c r="K715" s="55"/>
      <c r="L715" s="60"/>
      <c r="M715" s="26"/>
      <c r="N715" s="60"/>
      <c r="O715" s="60"/>
      <c r="P715" s="26"/>
      <c r="Q715" s="26"/>
      <c r="R715" s="26"/>
      <c r="S715" s="60"/>
      <c r="T715" s="60"/>
      <c r="U715" s="60"/>
      <c r="V715" s="26"/>
      <c r="W715" s="26"/>
      <c r="X715" s="26"/>
      <c r="Y715" s="26"/>
      <c r="Z715" s="1"/>
    </row>
    <row r="716" spans="1:26" ht="23.25">
      <c r="A716" s="1"/>
      <c r="B716" s="61"/>
      <c r="C716" s="61"/>
      <c r="D716" s="61"/>
      <c r="E716" s="61"/>
      <c r="F716" s="61"/>
      <c r="G716" s="61"/>
      <c r="H716" s="61" t="s">
        <v>220</v>
      </c>
      <c r="I716" s="53"/>
      <c r="J716" s="54" t="s">
        <v>221</v>
      </c>
      <c r="K716" s="55"/>
      <c r="L716" s="60"/>
      <c r="M716" s="26"/>
      <c r="N716" s="60"/>
      <c r="O716" s="60"/>
      <c r="P716" s="26"/>
      <c r="Q716" s="26"/>
      <c r="R716" s="26"/>
      <c r="S716" s="60"/>
      <c r="T716" s="60"/>
      <c r="U716" s="60"/>
      <c r="V716" s="26"/>
      <c r="W716" s="26"/>
      <c r="X716" s="26"/>
      <c r="Y716" s="26"/>
      <c r="Z716" s="1"/>
    </row>
    <row r="717" spans="1:26" ht="23.25">
      <c r="A717" s="1"/>
      <c r="B717" s="61"/>
      <c r="C717" s="61"/>
      <c r="D717" s="61"/>
      <c r="E717" s="61"/>
      <c r="F717" s="61"/>
      <c r="G717" s="61"/>
      <c r="H717" s="61"/>
      <c r="I717" s="53"/>
      <c r="J717" s="54" t="s">
        <v>50</v>
      </c>
      <c r="K717" s="55"/>
      <c r="L717" s="60">
        <v>42676.074</v>
      </c>
      <c r="M717" s="26">
        <v>121.717</v>
      </c>
      <c r="N717" s="60">
        <v>111263.762</v>
      </c>
      <c r="O717" s="60"/>
      <c r="P717" s="26"/>
      <c r="Q717" s="26">
        <f>+L717+M717+N717+O717+P717</f>
        <v>154061.553</v>
      </c>
      <c r="R717" s="26"/>
      <c r="S717" s="60"/>
      <c r="T717" s="60"/>
      <c r="U717" s="60"/>
      <c r="V717" s="26">
        <f>+R717+S717+T717+U717</f>
        <v>0</v>
      </c>
      <c r="W717" s="26">
        <f>+Q717+V717</f>
        <v>154061.553</v>
      </c>
      <c r="X717" s="26">
        <f>IF(Q717=0,,(Q717/W717)*100)</f>
        <v>100</v>
      </c>
      <c r="Y717" s="26">
        <f>IF(V717=0,,(V717/W717)*100)</f>
        <v>0</v>
      </c>
      <c r="Z717" s="1"/>
    </row>
    <row r="718" spans="1:26" ht="23.25">
      <c r="A718" s="1"/>
      <c r="B718" s="61"/>
      <c r="C718" s="61"/>
      <c r="D718" s="61"/>
      <c r="E718" s="61"/>
      <c r="F718" s="61"/>
      <c r="G718" s="61"/>
      <c r="H718" s="61"/>
      <c r="I718" s="53"/>
      <c r="J718" s="54" t="s">
        <v>51</v>
      </c>
      <c r="K718" s="55"/>
      <c r="L718" s="60">
        <v>72773.638</v>
      </c>
      <c r="M718" s="26">
        <v>38690.923</v>
      </c>
      <c r="N718" s="60">
        <v>120539.638</v>
      </c>
      <c r="O718" s="60"/>
      <c r="P718" s="26"/>
      <c r="Q718" s="26">
        <f>+L718+M718+N718+O718+P718</f>
        <v>232004.19900000002</v>
      </c>
      <c r="R718" s="26"/>
      <c r="S718" s="60"/>
      <c r="T718" s="60"/>
      <c r="U718" s="60"/>
      <c r="V718" s="26">
        <f>+R718+S718+T718+U718</f>
        <v>0</v>
      </c>
      <c r="W718" s="26">
        <f>+Q718+V718</f>
        <v>232004.19900000002</v>
      </c>
      <c r="X718" s="26">
        <f>IF(Q718=0,,(Q718/W718)*100)</f>
        <v>100</v>
      </c>
      <c r="Y718" s="26">
        <f>IF(V718=0,,(V718/W718)*100)</f>
        <v>0</v>
      </c>
      <c r="Z718" s="1"/>
    </row>
    <row r="719" spans="1:26" ht="23.25">
      <c r="A719" s="1"/>
      <c r="B719" s="61"/>
      <c r="C719" s="61"/>
      <c r="D719" s="61"/>
      <c r="E719" s="61"/>
      <c r="F719" s="61"/>
      <c r="G719" s="61"/>
      <c r="H719" s="61"/>
      <c r="I719" s="53"/>
      <c r="J719" s="54" t="s">
        <v>52</v>
      </c>
      <c r="K719" s="55"/>
      <c r="L719" s="60">
        <v>71662.226</v>
      </c>
      <c r="M719" s="26">
        <v>38687.415</v>
      </c>
      <c r="N719" s="60">
        <v>120500.284</v>
      </c>
      <c r="O719" s="60"/>
      <c r="P719" s="26"/>
      <c r="Q719" s="26">
        <f>+L719+M719+N719+O719+P719</f>
        <v>230849.925</v>
      </c>
      <c r="R719" s="26"/>
      <c r="S719" s="60"/>
      <c r="T719" s="60"/>
      <c r="U719" s="60"/>
      <c r="V719" s="26">
        <f>+R719+S719+T719+U719</f>
        <v>0</v>
      </c>
      <c r="W719" s="26">
        <f>+Q719+V719</f>
        <v>230849.925</v>
      </c>
      <c r="X719" s="26">
        <f>IF(Q719=0,,(Q719/W719)*100)</f>
        <v>100</v>
      </c>
      <c r="Y719" s="26">
        <f>IF(V719=0,,(V719/W719)*100)</f>
        <v>0</v>
      </c>
      <c r="Z719" s="1"/>
    </row>
    <row r="720" spans="1:26" ht="23.25">
      <c r="A720" s="1"/>
      <c r="B720" s="70"/>
      <c r="C720" s="70"/>
      <c r="D720" s="70"/>
      <c r="E720" s="70"/>
      <c r="F720" s="70"/>
      <c r="G720" s="70"/>
      <c r="H720" s="70"/>
      <c r="I720" s="64"/>
      <c r="J720" s="65" t="s">
        <v>53</v>
      </c>
      <c r="K720" s="66"/>
      <c r="L720" s="67">
        <f aca="true" t="shared" si="186" ref="L720:W720">IF(L717=0,,(L719/L717)*100)</f>
        <v>167.92131816061618</v>
      </c>
      <c r="M720" s="68">
        <f t="shared" si="186"/>
        <v>31784.726044841722</v>
      </c>
      <c r="N720" s="67">
        <f t="shared" si="186"/>
        <v>108.3014647662192</v>
      </c>
      <c r="O720" s="67">
        <f t="shared" si="186"/>
        <v>0</v>
      </c>
      <c r="P720" s="68">
        <f t="shared" si="186"/>
        <v>0</v>
      </c>
      <c r="Q720" s="68">
        <f t="shared" si="186"/>
        <v>149.8426573695515</v>
      </c>
      <c r="R720" s="68">
        <f t="shared" si="186"/>
        <v>0</v>
      </c>
      <c r="S720" s="67">
        <f t="shared" si="186"/>
        <v>0</v>
      </c>
      <c r="T720" s="67">
        <f t="shared" si="186"/>
        <v>0</v>
      </c>
      <c r="U720" s="67">
        <f t="shared" si="186"/>
        <v>0</v>
      </c>
      <c r="V720" s="68">
        <f t="shared" si="186"/>
        <v>0</v>
      </c>
      <c r="W720" s="68">
        <f t="shared" si="186"/>
        <v>149.8426573695515</v>
      </c>
      <c r="X720" s="68"/>
      <c r="Y720" s="68"/>
      <c r="Z720" s="1"/>
    </row>
    <row r="721" spans="1:26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5"/>
      <c r="W722" s="5"/>
      <c r="X722" s="5"/>
      <c r="Y722" s="5" t="s">
        <v>416</v>
      </c>
      <c r="Z722" s="1"/>
    </row>
    <row r="723" spans="1:26" ht="23.25">
      <c r="A723" s="1"/>
      <c r="B723" s="9" t="s">
        <v>3</v>
      </c>
      <c r="C723" s="10"/>
      <c r="D723" s="10"/>
      <c r="E723" s="10"/>
      <c r="F723" s="10"/>
      <c r="G723" s="10"/>
      <c r="H723" s="11"/>
      <c r="I723" s="12"/>
      <c r="J723" s="13"/>
      <c r="K723" s="14"/>
      <c r="L723" s="15" t="s">
        <v>4</v>
      </c>
      <c r="M723" s="15"/>
      <c r="N723" s="15"/>
      <c r="O723" s="15"/>
      <c r="P723" s="15"/>
      <c r="Q723" s="15"/>
      <c r="R723" s="16" t="s">
        <v>5</v>
      </c>
      <c r="S723" s="15"/>
      <c r="T723" s="15"/>
      <c r="U723" s="15"/>
      <c r="V723" s="17"/>
      <c r="W723" s="15" t="s">
        <v>6</v>
      </c>
      <c r="X723" s="15"/>
      <c r="Y723" s="18"/>
      <c r="Z723" s="1"/>
    </row>
    <row r="724" spans="1:26" ht="23.25">
      <c r="A724" s="1"/>
      <c r="B724" s="19" t="s">
        <v>7</v>
      </c>
      <c r="C724" s="20"/>
      <c r="D724" s="20"/>
      <c r="E724" s="20"/>
      <c r="F724" s="20"/>
      <c r="G724" s="20"/>
      <c r="H724" s="21"/>
      <c r="I724" s="22"/>
      <c r="J724" s="23"/>
      <c r="K724" s="24"/>
      <c r="L724" s="25"/>
      <c r="M724" s="26"/>
      <c r="N724" s="27"/>
      <c r="O724" s="28" t="s">
        <v>8</v>
      </c>
      <c r="P724" s="29"/>
      <c r="Q724" s="30"/>
      <c r="R724" s="31" t="s">
        <v>8</v>
      </c>
      <c r="S724" s="32" t="s">
        <v>9</v>
      </c>
      <c r="T724" s="25"/>
      <c r="U724" s="33" t="s">
        <v>10</v>
      </c>
      <c r="V724" s="30"/>
      <c r="W724" s="30"/>
      <c r="X724" s="34" t="s">
        <v>11</v>
      </c>
      <c r="Y724" s="35"/>
      <c r="Z724" s="1"/>
    </row>
    <row r="725" spans="1:26" ht="23.25">
      <c r="A725" s="1"/>
      <c r="B725" s="36"/>
      <c r="C725" s="37"/>
      <c r="D725" s="37"/>
      <c r="E725" s="37"/>
      <c r="F725" s="38"/>
      <c r="G725" s="37"/>
      <c r="H725" s="36"/>
      <c r="I725" s="22"/>
      <c r="J725" s="2" t="s">
        <v>12</v>
      </c>
      <c r="K725" s="24"/>
      <c r="L725" s="39" t="s">
        <v>13</v>
      </c>
      <c r="M725" s="40" t="s">
        <v>14</v>
      </c>
      <c r="N725" s="32" t="s">
        <v>13</v>
      </c>
      <c r="O725" s="39" t="s">
        <v>15</v>
      </c>
      <c r="P725" s="29" t="s">
        <v>16</v>
      </c>
      <c r="Q725" s="26"/>
      <c r="R725" s="41" t="s">
        <v>15</v>
      </c>
      <c r="S725" s="40" t="s">
        <v>17</v>
      </c>
      <c r="T725" s="39" t="s">
        <v>18</v>
      </c>
      <c r="U725" s="33" t="s">
        <v>19</v>
      </c>
      <c r="V725" s="30"/>
      <c r="W725" s="30"/>
      <c r="X725" s="30"/>
      <c r="Y725" s="40"/>
      <c r="Z725" s="1"/>
    </row>
    <row r="726" spans="1:26" ht="23.25">
      <c r="A726" s="1"/>
      <c r="B726" s="36" t="s">
        <v>20</v>
      </c>
      <c r="C726" s="36" t="s">
        <v>21</v>
      </c>
      <c r="D726" s="36" t="s">
        <v>22</v>
      </c>
      <c r="E726" s="36" t="s">
        <v>23</v>
      </c>
      <c r="F726" s="36" t="s">
        <v>24</v>
      </c>
      <c r="G726" s="36" t="s">
        <v>25</v>
      </c>
      <c r="H726" s="36" t="s">
        <v>26</v>
      </c>
      <c r="I726" s="22"/>
      <c r="J726" s="42"/>
      <c r="K726" s="24"/>
      <c r="L726" s="39" t="s">
        <v>27</v>
      </c>
      <c r="M726" s="40" t="s">
        <v>28</v>
      </c>
      <c r="N726" s="32" t="s">
        <v>29</v>
      </c>
      <c r="O726" s="39" t="s">
        <v>30</v>
      </c>
      <c r="P726" s="29" t="s">
        <v>31</v>
      </c>
      <c r="Q726" s="40" t="s">
        <v>32</v>
      </c>
      <c r="R726" s="41" t="s">
        <v>30</v>
      </c>
      <c r="S726" s="40" t="s">
        <v>33</v>
      </c>
      <c r="T726" s="39" t="s">
        <v>34</v>
      </c>
      <c r="U726" s="33" t="s">
        <v>35</v>
      </c>
      <c r="V726" s="29" t="s">
        <v>32</v>
      </c>
      <c r="W726" s="29" t="s">
        <v>36</v>
      </c>
      <c r="X726" s="29" t="s">
        <v>37</v>
      </c>
      <c r="Y726" s="40" t="s">
        <v>38</v>
      </c>
      <c r="Z726" s="1"/>
    </row>
    <row r="727" spans="1:26" ht="23.25">
      <c r="A727" s="1"/>
      <c r="B727" s="43"/>
      <c r="C727" s="43"/>
      <c r="D727" s="43"/>
      <c r="E727" s="43"/>
      <c r="F727" s="43"/>
      <c r="G727" s="43"/>
      <c r="H727" s="43"/>
      <c r="I727" s="44"/>
      <c r="J727" s="45"/>
      <c r="K727" s="46"/>
      <c r="L727" s="47"/>
      <c r="M727" s="48"/>
      <c r="N727" s="49"/>
      <c r="O727" s="47"/>
      <c r="P727" s="50"/>
      <c r="Q727" s="50"/>
      <c r="R727" s="48"/>
      <c r="S727" s="48"/>
      <c r="T727" s="47"/>
      <c r="U727" s="51"/>
      <c r="V727" s="50"/>
      <c r="W727" s="50"/>
      <c r="X727" s="50"/>
      <c r="Y727" s="48"/>
      <c r="Z727" s="1"/>
    </row>
    <row r="728" spans="1:26" ht="23.25">
      <c r="A728" s="1"/>
      <c r="B728" s="52"/>
      <c r="C728" s="52"/>
      <c r="D728" s="52"/>
      <c r="E728" s="52"/>
      <c r="F728" s="52"/>
      <c r="G728" s="52"/>
      <c r="H728" s="52"/>
      <c r="I728" s="53"/>
      <c r="J728" s="54"/>
      <c r="K728" s="55"/>
      <c r="L728" s="25"/>
      <c r="M728" s="26"/>
      <c r="N728" s="27"/>
      <c r="O728" s="56"/>
      <c r="P728" s="30"/>
      <c r="Q728" s="30"/>
      <c r="R728" s="26"/>
      <c r="S728" s="27"/>
      <c r="T728" s="25"/>
      <c r="U728" s="57"/>
      <c r="V728" s="30"/>
      <c r="W728" s="30"/>
      <c r="X728" s="30"/>
      <c r="Y728" s="26"/>
      <c r="Z728" s="1"/>
    </row>
    <row r="729" spans="1:26" ht="23.25">
      <c r="A729" s="1"/>
      <c r="B729" s="52" t="s">
        <v>48</v>
      </c>
      <c r="C729" s="52"/>
      <c r="D729" s="52"/>
      <c r="E729" s="52" t="s">
        <v>55</v>
      </c>
      <c r="F729" s="52" t="s">
        <v>218</v>
      </c>
      <c r="G729" s="52" t="s">
        <v>60</v>
      </c>
      <c r="H729" s="52"/>
      <c r="I729" s="53"/>
      <c r="J729" s="58" t="s">
        <v>54</v>
      </c>
      <c r="K729" s="59"/>
      <c r="L729" s="60">
        <f>IF(L718=0,,(L719/L718)*100)</f>
        <v>98.47278213575085</v>
      </c>
      <c r="M729" s="60">
        <f aca="true" t="shared" si="187" ref="M729:W729">IF(M718=0,,(M719/M718)*100)</f>
        <v>99.99093327393611</v>
      </c>
      <c r="N729" s="60">
        <f t="shared" si="187"/>
        <v>99.96735181832884</v>
      </c>
      <c r="O729" s="60">
        <f t="shared" si="187"/>
        <v>0</v>
      </c>
      <c r="P729" s="60">
        <f t="shared" si="187"/>
        <v>0</v>
      </c>
      <c r="Q729" s="60">
        <f t="shared" si="187"/>
        <v>99.50247710818371</v>
      </c>
      <c r="R729" s="60">
        <f t="shared" si="187"/>
        <v>0</v>
      </c>
      <c r="S729" s="60">
        <f t="shared" si="187"/>
        <v>0</v>
      </c>
      <c r="T729" s="60">
        <f t="shared" si="187"/>
        <v>0</v>
      </c>
      <c r="U729" s="69">
        <f t="shared" si="187"/>
        <v>0</v>
      </c>
      <c r="V729" s="26">
        <f t="shared" si="187"/>
        <v>0</v>
      </c>
      <c r="W729" s="26">
        <f t="shared" si="187"/>
        <v>99.50247710818371</v>
      </c>
      <c r="X729" s="26"/>
      <c r="Y729" s="26"/>
      <c r="Z729" s="1"/>
    </row>
    <row r="730" spans="1:26" ht="23.25">
      <c r="A730" s="1"/>
      <c r="B730" s="52"/>
      <c r="C730" s="52"/>
      <c r="D730" s="52"/>
      <c r="E730" s="52"/>
      <c r="F730" s="52"/>
      <c r="G730" s="52"/>
      <c r="H730" s="52"/>
      <c r="I730" s="53"/>
      <c r="J730" s="58"/>
      <c r="K730" s="59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26"/>
      <c r="W730" s="26"/>
      <c r="X730" s="26"/>
      <c r="Y730" s="26"/>
      <c r="Z730" s="1"/>
    </row>
    <row r="731" spans="1:26" ht="23.25">
      <c r="A731" s="1"/>
      <c r="B731" s="52"/>
      <c r="C731" s="52"/>
      <c r="D731" s="52"/>
      <c r="E731" s="52"/>
      <c r="F731" s="52"/>
      <c r="G731" s="52"/>
      <c r="H731" s="52" t="s">
        <v>222</v>
      </c>
      <c r="I731" s="53"/>
      <c r="J731" s="54" t="s">
        <v>223</v>
      </c>
      <c r="K731" s="55"/>
      <c r="L731" s="60"/>
      <c r="M731" s="60"/>
      <c r="N731" s="60"/>
      <c r="O731" s="60"/>
      <c r="P731" s="60"/>
      <c r="Q731" s="26"/>
      <c r="R731" s="60"/>
      <c r="S731" s="60"/>
      <c r="T731" s="60"/>
      <c r="U731" s="60"/>
      <c r="V731" s="26"/>
      <c r="W731" s="26"/>
      <c r="X731" s="26"/>
      <c r="Y731" s="26"/>
      <c r="Z731" s="1"/>
    </row>
    <row r="732" spans="1:26" ht="23.25">
      <c r="A732" s="1"/>
      <c r="B732" s="52"/>
      <c r="C732" s="52"/>
      <c r="D732" s="52"/>
      <c r="E732" s="52"/>
      <c r="F732" s="52"/>
      <c r="G732" s="52"/>
      <c r="H732" s="52"/>
      <c r="I732" s="53"/>
      <c r="J732" s="54" t="s">
        <v>50</v>
      </c>
      <c r="K732" s="55"/>
      <c r="L732" s="60">
        <v>24580.759</v>
      </c>
      <c r="M732" s="26">
        <v>11431.618</v>
      </c>
      <c r="N732" s="60">
        <v>25256.463</v>
      </c>
      <c r="O732" s="60"/>
      <c r="P732" s="26">
        <v>11700</v>
      </c>
      <c r="Q732" s="26">
        <f>+L732+M732+N732+O732+P732</f>
        <v>72968.84</v>
      </c>
      <c r="R732" s="26"/>
      <c r="S732" s="60"/>
      <c r="T732" s="60"/>
      <c r="U732" s="60"/>
      <c r="V732" s="26">
        <f>+R732+S732+T732+U732</f>
        <v>0</v>
      </c>
      <c r="W732" s="26">
        <f>+Q732+V732</f>
        <v>72968.84</v>
      </c>
      <c r="X732" s="26">
        <f>IF(Q732=0,,(Q732/W732)*100)</f>
        <v>100</v>
      </c>
      <c r="Y732" s="26">
        <f>IF(V732=0,,(V732/W732)*100)</f>
        <v>0</v>
      </c>
      <c r="Z732" s="1"/>
    </row>
    <row r="733" spans="1:26" ht="23.25">
      <c r="A733" s="1"/>
      <c r="B733" s="52"/>
      <c r="C733" s="52"/>
      <c r="D733" s="52"/>
      <c r="E733" s="52"/>
      <c r="F733" s="52"/>
      <c r="G733" s="52"/>
      <c r="H733" s="52"/>
      <c r="I733" s="53"/>
      <c r="J733" s="54" t="s">
        <v>51</v>
      </c>
      <c r="K733" s="55"/>
      <c r="L733" s="60">
        <v>62761.805</v>
      </c>
      <c r="M733" s="26">
        <v>4650.949</v>
      </c>
      <c r="N733" s="60">
        <v>25255.49</v>
      </c>
      <c r="O733" s="60"/>
      <c r="P733" s="26">
        <v>8131.5</v>
      </c>
      <c r="Q733" s="26">
        <f>+L733+M733+N733+O733+P733</f>
        <v>100799.744</v>
      </c>
      <c r="R733" s="26"/>
      <c r="S733" s="60"/>
      <c r="T733" s="60"/>
      <c r="U733" s="60"/>
      <c r="V733" s="26">
        <f>+R733+S733+T733+U733</f>
        <v>0</v>
      </c>
      <c r="W733" s="26">
        <f>+Q733+V733</f>
        <v>100799.744</v>
      </c>
      <c r="X733" s="26">
        <f>IF(Q733=0,,(Q733/W733)*100)</f>
        <v>100</v>
      </c>
      <c r="Y733" s="26">
        <f>IF(V733=0,,(V733/W733)*100)</f>
        <v>0</v>
      </c>
      <c r="Z733" s="1"/>
    </row>
    <row r="734" spans="1:26" ht="23.25">
      <c r="A734" s="1"/>
      <c r="B734" s="52"/>
      <c r="C734" s="52"/>
      <c r="D734" s="52"/>
      <c r="E734" s="52"/>
      <c r="F734" s="52"/>
      <c r="G734" s="52"/>
      <c r="H734" s="52"/>
      <c r="I734" s="53"/>
      <c r="J734" s="54" t="s">
        <v>52</v>
      </c>
      <c r="K734" s="55"/>
      <c r="L734" s="60">
        <v>62492.544</v>
      </c>
      <c r="M734" s="26">
        <v>4569.55</v>
      </c>
      <c r="N734" s="60">
        <v>25144.653</v>
      </c>
      <c r="O734" s="60"/>
      <c r="P734" s="26">
        <v>8124.35</v>
      </c>
      <c r="Q734" s="26">
        <f>+L734+M734+N734+O734+P734</f>
        <v>100331.09700000001</v>
      </c>
      <c r="R734" s="26"/>
      <c r="S734" s="60"/>
      <c r="T734" s="60"/>
      <c r="U734" s="60"/>
      <c r="V734" s="26">
        <f>+R734+S734+T734+U734</f>
        <v>0</v>
      </c>
      <c r="W734" s="26">
        <f>+Q734+V734</f>
        <v>100331.09700000001</v>
      </c>
      <c r="X734" s="26">
        <f>IF(Q734=0,,(Q734/W734)*100)</f>
        <v>100</v>
      </c>
      <c r="Y734" s="26">
        <f>IF(V734=0,,(V734/W734)*100)</f>
        <v>0</v>
      </c>
      <c r="Z734" s="1"/>
    </row>
    <row r="735" spans="1:26" ht="23.25">
      <c r="A735" s="1"/>
      <c r="B735" s="52"/>
      <c r="C735" s="52"/>
      <c r="D735" s="52"/>
      <c r="E735" s="52"/>
      <c r="F735" s="52"/>
      <c r="G735" s="52"/>
      <c r="H735" s="52"/>
      <c r="I735" s="53"/>
      <c r="J735" s="54" t="s">
        <v>53</v>
      </c>
      <c r="K735" s="55"/>
      <c r="L735" s="60">
        <f aca="true" t="shared" si="188" ref="L735:W735">IF(L732=0,,(L734/L732)*100)</f>
        <v>254.23358164001368</v>
      </c>
      <c r="M735" s="26">
        <f t="shared" si="188"/>
        <v>39.972906722390476</v>
      </c>
      <c r="N735" s="60">
        <f t="shared" si="188"/>
        <v>99.55730143211264</v>
      </c>
      <c r="O735" s="60">
        <f t="shared" si="188"/>
        <v>0</v>
      </c>
      <c r="P735" s="26">
        <f t="shared" si="188"/>
        <v>69.4388888888889</v>
      </c>
      <c r="Q735" s="26">
        <f t="shared" si="188"/>
        <v>137.4985500660282</v>
      </c>
      <c r="R735" s="26">
        <f t="shared" si="188"/>
        <v>0</v>
      </c>
      <c r="S735" s="60">
        <f t="shared" si="188"/>
        <v>0</v>
      </c>
      <c r="T735" s="60">
        <f t="shared" si="188"/>
        <v>0</v>
      </c>
      <c r="U735" s="60">
        <f t="shared" si="188"/>
        <v>0</v>
      </c>
      <c r="V735" s="26">
        <f t="shared" si="188"/>
        <v>0</v>
      </c>
      <c r="W735" s="26">
        <f t="shared" si="188"/>
        <v>137.4985500660282</v>
      </c>
      <c r="X735" s="26"/>
      <c r="Y735" s="26"/>
      <c r="Z735" s="1"/>
    </row>
    <row r="736" spans="1:26" ht="23.25">
      <c r="A736" s="1"/>
      <c r="B736" s="52"/>
      <c r="C736" s="52"/>
      <c r="D736" s="52"/>
      <c r="E736" s="52"/>
      <c r="F736" s="52"/>
      <c r="G736" s="52"/>
      <c r="H736" s="52"/>
      <c r="I736" s="53"/>
      <c r="J736" s="54" t="s">
        <v>54</v>
      </c>
      <c r="K736" s="55"/>
      <c r="L736" s="60">
        <f>IF(L733=0,,(L734/L733)*100)</f>
        <v>99.57097951532783</v>
      </c>
      <c r="M736" s="26">
        <f aca="true" t="shared" si="189" ref="M736:W736">IF(M733=0,,(M734/M733)*100)</f>
        <v>98.24984105394405</v>
      </c>
      <c r="N736" s="60">
        <f t="shared" si="189"/>
        <v>99.56113700427113</v>
      </c>
      <c r="O736" s="60">
        <f t="shared" si="189"/>
        <v>0</v>
      </c>
      <c r="P736" s="26">
        <f t="shared" si="189"/>
        <v>99.91207034372502</v>
      </c>
      <c r="Q736" s="26">
        <f t="shared" si="189"/>
        <v>99.53507123986347</v>
      </c>
      <c r="R736" s="26">
        <f t="shared" si="189"/>
        <v>0</v>
      </c>
      <c r="S736" s="60">
        <f t="shared" si="189"/>
        <v>0</v>
      </c>
      <c r="T736" s="60">
        <f t="shared" si="189"/>
        <v>0</v>
      </c>
      <c r="U736" s="60">
        <f t="shared" si="189"/>
        <v>0</v>
      </c>
      <c r="V736" s="26">
        <f t="shared" si="189"/>
        <v>0</v>
      </c>
      <c r="W736" s="26">
        <f t="shared" si="189"/>
        <v>99.53507123986347</v>
      </c>
      <c r="X736" s="26"/>
      <c r="Y736" s="26"/>
      <c r="Z736" s="1"/>
    </row>
    <row r="737" spans="1:26" ht="23.25">
      <c r="A737" s="1"/>
      <c r="B737" s="52"/>
      <c r="C737" s="52"/>
      <c r="D737" s="52"/>
      <c r="E737" s="52"/>
      <c r="F737" s="52"/>
      <c r="G737" s="52"/>
      <c r="H737" s="52"/>
      <c r="I737" s="53"/>
      <c r="J737" s="54"/>
      <c r="K737" s="55"/>
      <c r="L737" s="60"/>
      <c r="M737" s="26"/>
      <c r="N737" s="60"/>
      <c r="O737" s="60"/>
      <c r="P737" s="26"/>
      <c r="Q737" s="26"/>
      <c r="R737" s="26"/>
      <c r="S737" s="60"/>
      <c r="T737" s="60"/>
      <c r="U737" s="60"/>
      <c r="V737" s="26"/>
      <c r="W737" s="26"/>
      <c r="X737" s="26"/>
      <c r="Y737" s="26"/>
      <c r="Z737" s="1"/>
    </row>
    <row r="738" spans="1:26" ht="23.25">
      <c r="A738" s="1"/>
      <c r="B738" s="52"/>
      <c r="C738" s="52"/>
      <c r="D738" s="52"/>
      <c r="E738" s="52"/>
      <c r="F738" s="52"/>
      <c r="G738" s="52"/>
      <c r="H738" s="52" t="s">
        <v>224</v>
      </c>
      <c r="I738" s="53"/>
      <c r="J738" s="54" t="s">
        <v>225</v>
      </c>
      <c r="K738" s="55"/>
      <c r="L738" s="60"/>
      <c r="M738" s="26"/>
      <c r="N738" s="60"/>
      <c r="O738" s="60"/>
      <c r="P738" s="26"/>
      <c r="Q738" s="26"/>
      <c r="R738" s="26"/>
      <c r="S738" s="60"/>
      <c r="T738" s="60"/>
      <c r="U738" s="60"/>
      <c r="V738" s="26"/>
      <c r="W738" s="26"/>
      <c r="X738" s="26"/>
      <c r="Y738" s="26"/>
      <c r="Z738" s="1"/>
    </row>
    <row r="739" spans="1:26" ht="23.25">
      <c r="A739" s="1"/>
      <c r="B739" s="52"/>
      <c r="C739" s="52"/>
      <c r="D739" s="52"/>
      <c r="E739" s="52"/>
      <c r="F739" s="52"/>
      <c r="G739" s="52"/>
      <c r="H739" s="52"/>
      <c r="I739" s="53"/>
      <c r="J739" s="54" t="s">
        <v>50</v>
      </c>
      <c r="K739" s="55"/>
      <c r="L739" s="60"/>
      <c r="M739" s="26"/>
      <c r="N739" s="60"/>
      <c r="O739" s="60">
        <v>29952.555</v>
      </c>
      <c r="P739" s="26"/>
      <c r="Q739" s="26">
        <f>+L739+M739+N739+O739+P739</f>
        <v>29952.555</v>
      </c>
      <c r="R739" s="26">
        <v>0</v>
      </c>
      <c r="S739" s="60"/>
      <c r="T739" s="60"/>
      <c r="U739" s="60"/>
      <c r="V739" s="26">
        <f>+R739+S739+T739+U739</f>
        <v>0</v>
      </c>
      <c r="W739" s="26">
        <f>+Q739+V739</f>
        <v>29952.555</v>
      </c>
      <c r="X739" s="26">
        <f>IF(Q739=0,,(Q739/W739)*100)</f>
        <v>100</v>
      </c>
      <c r="Y739" s="26">
        <f>IF(V739=0,,(V739/W739)*100)</f>
        <v>0</v>
      </c>
      <c r="Z739" s="1"/>
    </row>
    <row r="740" spans="1:26" ht="23.25">
      <c r="A740" s="1"/>
      <c r="B740" s="52"/>
      <c r="C740" s="52"/>
      <c r="D740" s="52"/>
      <c r="E740" s="52"/>
      <c r="F740" s="52"/>
      <c r="G740" s="52"/>
      <c r="H740" s="52"/>
      <c r="I740" s="53"/>
      <c r="J740" s="54" t="s">
        <v>51</v>
      </c>
      <c r="K740" s="55"/>
      <c r="L740" s="60"/>
      <c r="M740" s="26"/>
      <c r="N740" s="60"/>
      <c r="O740" s="60">
        <v>26422.734</v>
      </c>
      <c r="P740" s="26"/>
      <c r="Q740" s="26">
        <f>+L740+M740+N740+O740+P740</f>
        <v>26422.734</v>
      </c>
      <c r="R740" s="26">
        <v>4091.467</v>
      </c>
      <c r="S740" s="60"/>
      <c r="T740" s="60"/>
      <c r="U740" s="60"/>
      <c r="V740" s="26">
        <f>+R740+S740+T740+U740</f>
        <v>4091.467</v>
      </c>
      <c r="W740" s="26">
        <f>+Q740+V740</f>
        <v>30514.201</v>
      </c>
      <c r="X740" s="26">
        <f>IF(Q740=0,,(Q740/W740)*100)</f>
        <v>86.59159713865685</v>
      </c>
      <c r="Y740" s="26">
        <f>IF(V740=0,,(V740/W740)*100)</f>
        <v>13.408402861343149</v>
      </c>
      <c r="Z740" s="1"/>
    </row>
    <row r="741" spans="1:26" ht="23.25">
      <c r="A741" s="1"/>
      <c r="B741" s="52"/>
      <c r="C741" s="52"/>
      <c r="D741" s="52"/>
      <c r="E741" s="52"/>
      <c r="F741" s="52"/>
      <c r="G741" s="52"/>
      <c r="H741" s="52"/>
      <c r="I741" s="53"/>
      <c r="J741" s="54" t="s">
        <v>52</v>
      </c>
      <c r="K741" s="55"/>
      <c r="L741" s="60"/>
      <c r="M741" s="26"/>
      <c r="N741" s="60"/>
      <c r="O741" s="60">
        <v>26333.213</v>
      </c>
      <c r="P741" s="26"/>
      <c r="Q741" s="26">
        <f>+L741+M741+N741+O741+P741</f>
        <v>26333.213</v>
      </c>
      <c r="R741" s="26">
        <v>4091.467</v>
      </c>
      <c r="S741" s="60"/>
      <c r="T741" s="60"/>
      <c r="U741" s="60"/>
      <c r="V741" s="26">
        <f>+R741+S741+T741+U741</f>
        <v>4091.467</v>
      </c>
      <c r="W741" s="26">
        <f>+Q741+V741</f>
        <v>30424.68</v>
      </c>
      <c r="X741" s="26">
        <f>IF(Q741=0,,(Q741/W741)*100)</f>
        <v>86.5521445089973</v>
      </c>
      <c r="Y741" s="26">
        <f>IF(V741=0,,(V741/W741)*100)</f>
        <v>13.4478554910027</v>
      </c>
      <c r="Z741" s="1"/>
    </row>
    <row r="742" spans="1:26" ht="23.25">
      <c r="A742" s="1"/>
      <c r="B742" s="52"/>
      <c r="C742" s="52"/>
      <c r="D742" s="52"/>
      <c r="E742" s="52"/>
      <c r="F742" s="52"/>
      <c r="G742" s="52"/>
      <c r="H742" s="52"/>
      <c r="I742" s="53"/>
      <c r="J742" s="54" t="s">
        <v>53</v>
      </c>
      <c r="K742" s="55"/>
      <c r="L742" s="60">
        <f aca="true" t="shared" si="190" ref="L742:W742">IF(L739=0,,(L741/L739)*100)</f>
        <v>0</v>
      </c>
      <c r="M742" s="26">
        <f t="shared" si="190"/>
        <v>0</v>
      </c>
      <c r="N742" s="60">
        <f t="shared" si="190"/>
        <v>0</v>
      </c>
      <c r="O742" s="60">
        <f t="shared" si="190"/>
        <v>87.91641647932872</v>
      </c>
      <c r="P742" s="26">
        <f t="shared" si="190"/>
        <v>0</v>
      </c>
      <c r="Q742" s="26">
        <f t="shared" si="190"/>
        <v>87.91641647932872</v>
      </c>
      <c r="R742" s="26">
        <f t="shared" si="190"/>
        <v>0</v>
      </c>
      <c r="S742" s="60">
        <f t="shared" si="190"/>
        <v>0</v>
      </c>
      <c r="T742" s="60">
        <f t="shared" si="190"/>
        <v>0</v>
      </c>
      <c r="U742" s="60">
        <f t="shared" si="190"/>
        <v>0</v>
      </c>
      <c r="V742" s="26">
        <f t="shared" si="190"/>
        <v>0</v>
      </c>
      <c r="W742" s="26">
        <f t="shared" si="190"/>
        <v>101.57624282803252</v>
      </c>
      <c r="X742" s="26"/>
      <c r="Y742" s="26"/>
      <c r="Z742" s="1"/>
    </row>
    <row r="743" spans="1:26" ht="23.25">
      <c r="A743" s="1"/>
      <c r="B743" s="61"/>
      <c r="C743" s="62"/>
      <c r="D743" s="62"/>
      <c r="E743" s="62"/>
      <c r="F743" s="62"/>
      <c r="G743" s="62"/>
      <c r="H743" s="62"/>
      <c r="I743" s="54"/>
      <c r="J743" s="54" t="s">
        <v>54</v>
      </c>
      <c r="K743" s="55"/>
      <c r="L743" s="24">
        <f>IF(L740=0,,(L741/L740)*100)</f>
        <v>0</v>
      </c>
      <c r="M743" s="24">
        <f aca="true" t="shared" si="191" ref="M743:W743">IF(M740=0,,(M741/M740)*100)</f>
        <v>0</v>
      </c>
      <c r="N743" s="24">
        <f t="shared" si="191"/>
        <v>0</v>
      </c>
      <c r="O743" s="24">
        <f t="shared" si="191"/>
        <v>99.66119705856327</v>
      </c>
      <c r="P743" s="24">
        <f t="shared" si="191"/>
        <v>0</v>
      </c>
      <c r="Q743" s="24">
        <f t="shared" si="191"/>
        <v>99.66119705856327</v>
      </c>
      <c r="R743" s="24">
        <f t="shared" si="191"/>
        <v>100</v>
      </c>
      <c r="S743" s="24">
        <f t="shared" si="191"/>
        <v>0</v>
      </c>
      <c r="T743" s="24">
        <f t="shared" si="191"/>
        <v>0</v>
      </c>
      <c r="U743" s="24">
        <f t="shared" si="191"/>
        <v>0</v>
      </c>
      <c r="V743" s="24">
        <f t="shared" si="191"/>
        <v>100</v>
      </c>
      <c r="W743" s="24">
        <f t="shared" si="191"/>
        <v>99.7066251218572</v>
      </c>
      <c r="X743" s="24"/>
      <c r="Y743" s="24"/>
      <c r="Z743" s="1"/>
    </row>
    <row r="744" spans="1:26" ht="23.25">
      <c r="A744" s="1"/>
      <c r="B744" s="52"/>
      <c r="C744" s="52"/>
      <c r="D744" s="52"/>
      <c r="E744" s="52"/>
      <c r="F744" s="52"/>
      <c r="G744" s="52"/>
      <c r="H744" s="52"/>
      <c r="I744" s="53"/>
      <c r="J744" s="54"/>
      <c r="K744" s="55"/>
      <c r="L744" s="60"/>
      <c r="M744" s="26"/>
      <c r="N744" s="60"/>
      <c r="O744" s="60"/>
      <c r="P744" s="26"/>
      <c r="Q744" s="26"/>
      <c r="R744" s="26"/>
      <c r="S744" s="60"/>
      <c r="T744" s="60"/>
      <c r="U744" s="60"/>
      <c r="V744" s="26"/>
      <c r="W744" s="26"/>
      <c r="X744" s="26"/>
      <c r="Y744" s="26"/>
      <c r="Z744" s="1"/>
    </row>
    <row r="745" spans="1:26" ht="23.25">
      <c r="A745" s="1"/>
      <c r="B745" s="52"/>
      <c r="C745" s="52"/>
      <c r="D745" s="52"/>
      <c r="E745" s="52"/>
      <c r="F745" s="52" t="s">
        <v>226</v>
      </c>
      <c r="G745" s="52"/>
      <c r="H745" s="52"/>
      <c r="I745" s="53"/>
      <c r="J745" s="54" t="s">
        <v>227</v>
      </c>
      <c r="K745" s="55"/>
      <c r="L745" s="60"/>
      <c r="M745" s="26"/>
      <c r="N745" s="60"/>
      <c r="O745" s="60"/>
      <c r="P745" s="26"/>
      <c r="Q745" s="26"/>
      <c r="R745" s="26"/>
      <c r="S745" s="60"/>
      <c r="T745" s="60"/>
      <c r="U745" s="60"/>
      <c r="V745" s="26"/>
      <c r="W745" s="26"/>
      <c r="X745" s="26"/>
      <c r="Y745" s="26"/>
      <c r="Z745" s="1"/>
    </row>
    <row r="746" spans="1:26" ht="23.25">
      <c r="A746" s="1"/>
      <c r="B746" s="52"/>
      <c r="C746" s="52"/>
      <c r="D746" s="52"/>
      <c r="E746" s="52"/>
      <c r="F746" s="52"/>
      <c r="G746" s="52"/>
      <c r="H746" s="52"/>
      <c r="I746" s="53"/>
      <c r="J746" s="54" t="s">
        <v>50</v>
      </c>
      <c r="K746" s="55"/>
      <c r="L746" s="60">
        <f aca="true" t="shared" si="192" ref="L746:P747">+L762+L785+L800+L824+L840+L881+L898+L922+L938+L865</f>
        <v>11288.3</v>
      </c>
      <c r="M746" s="26">
        <f t="shared" si="192"/>
        <v>0</v>
      </c>
      <c r="N746" s="60">
        <f t="shared" si="192"/>
        <v>0</v>
      </c>
      <c r="O746" s="60">
        <f t="shared" si="192"/>
        <v>0</v>
      </c>
      <c r="P746" s="26">
        <f t="shared" si="192"/>
        <v>0</v>
      </c>
      <c r="Q746" s="26">
        <f>+L746+M746+N746+O746+P746</f>
        <v>11288.3</v>
      </c>
      <c r="R746" s="26">
        <f aca="true" t="shared" si="193" ref="R746:U747">+R762+R785+R800+R824+R840+R881+R898+R922+R938+R865</f>
        <v>0</v>
      </c>
      <c r="S746" s="60">
        <f t="shared" si="193"/>
        <v>0</v>
      </c>
      <c r="T746" s="60">
        <f t="shared" si="193"/>
        <v>27050</v>
      </c>
      <c r="U746" s="60">
        <f t="shared" si="193"/>
        <v>0</v>
      </c>
      <c r="V746" s="26">
        <f>+R746+S746+T746+U746</f>
        <v>27050</v>
      </c>
      <c r="W746" s="26">
        <f>+Q746+V746</f>
        <v>38338.3</v>
      </c>
      <c r="X746" s="26">
        <f>IF(Q746=0,,(Q746/W746)*100)</f>
        <v>29.443924221992102</v>
      </c>
      <c r="Y746" s="26">
        <f>IF(V746=0,,(V746/W746)*100)</f>
        <v>70.55607577800788</v>
      </c>
      <c r="Z746" s="1"/>
    </row>
    <row r="747" spans="1:26" ht="23.25">
      <c r="A747" s="1"/>
      <c r="B747" s="52"/>
      <c r="C747" s="52"/>
      <c r="D747" s="52"/>
      <c r="E747" s="52"/>
      <c r="F747" s="52"/>
      <c r="G747" s="52"/>
      <c r="H747" s="52"/>
      <c r="I747" s="53"/>
      <c r="J747" s="54" t="s">
        <v>51</v>
      </c>
      <c r="K747" s="55"/>
      <c r="L747" s="60">
        <f t="shared" si="192"/>
        <v>9951.649</v>
      </c>
      <c r="M747" s="26">
        <f t="shared" si="192"/>
        <v>0</v>
      </c>
      <c r="N747" s="60">
        <f t="shared" si="192"/>
        <v>0</v>
      </c>
      <c r="O747" s="60">
        <f t="shared" si="192"/>
        <v>0</v>
      </c>
      <c r="P747" s="26">
        <f t="shared" si="192"/>
        <v>0</v>
      </c>
      <c r="Q747" s="26">
        <f>+L747+M747+N747+O747+P747</f>
        <v>9951.649</v>
      </c>
      <c r="R747" s="26">
        <f t="shared" si="193"/>
        <v>0</v>
      </c>
      <c r="S747" s="60">
        <f t="shared" si="193"/>
        <v>0</v>
      </c>
      <c r="T747" s="60">
        <f t="shared" si="193"/>
        <v>10974.051</v>
      </c>
      <c r="U747" s="60">
        <f t="shared" si="193"/>
        <v>0</v>
      </c>
      <c r="V747" s="26">
        <f>+R747+S747+T747+U747</f>
        <v>10974.051</v>
      </c>
      <c r="W747" s="26">
        <f>+Q747+V747</f>
        <v>20925.699999999997</v>
      </c>
      <c r="X747" s="26">
        <f>IF(Q747=0,,(Q747/W747)*100)</f>
        <v>47.55706619133411</v>
      </c>
      <c r="Y747" s="26">
        <f>IF(V747=0,,(V747/W747)*100)</f>
        <v>52.442933808665906</v>
      </c>
      <c r="Z747" s="1"/>
    </row>
    <row r="748" spans="1:26" ht="23.25">
      <c r="A748" s="1"/>
      <c r="B748" s="52"/>
      <c r="C748" s="52"/>
      <c r="D748" s="52"/>
      <c r="E748" s="52"/>
      <c r="F748" s="52"/>
      <c r="G748" s="52"/>
      <c r="H748" s="52"/>
      <c r="I748" s="53"/>
      <c r="J748" s="54" t="s">
        <v>52</v>
      </c>
      <c r="K748" s="55"/>
      <c r="L748" s="60">
        <f>+L764+L787+L802+L826+L842+L883+L908+L924+L940+L867</f>
        <v>9939.836</v>
      </c>
      <c r="M748" s="26">
        <f>+M764+M787+M802+M826+M842+M883+M908+M924+M940+M867</f>
        <v>0</v>
      </c>
      <c r="N748" s="60">
        <f>+N764+N787+N802+N826+N842+N883+N908+N924+N940+N867</f>
        <v>0</v>
      </c>
      <c r="O748" s="60">
        <f>+O764+O787+O802+O826+O842+O883+O908+O924+O940+O867</f>
        <v>0</v>
      </c>
      <c r="P748" s="26">
        <f>+P764+P787+P802+P826+P842+P883+P908+P924+P940+P867</f>
        <v>0</v>
      </c>
      <c r="Q748" s="26">
        <f>+L748+M748+N748+O748+P748</f>
        <v>9939.836</v>
      </c>
      <c r="R748" s="26">
        <f>+R764+R787+R802+R826+R842+R883+R908+R924+R940+R867</f>
        <v>0</v>
      </c>
      <c r="S748" s="60">
        <f>+S764+S787+S802+S826+S842+S883+S908+S924+S940+S867</f>
        <v>0</v>
      </c>
      <c r="T748" s="60">
        <f>+T764+T787+T802+T826+T842+T883+T908+T924+T940+T867</f>
        <v>10632.875999999998</v>
      </c>
      <c r="U748" s="60">
        <f>+U764+U787+U802+U826+U842+U883+U908+U924+U940+U867</f>
        <v>0</v>
      </c>
      <c r="V748" s="26">
        <f>+R748+S748+T748+U748</f>
        <v>10632.875999999998</v>
      </c>
      <c r="W748" s="26">
        <f>+Q748+V748</f>
        <v>20572.712</v>
      </c>
      <c r="X748" s="26">
        <f>IF(Q748=0,,(Q748/W748)*100)</f>
        <v>48.3156328635719</v>
      </c>
      <c r="Y748" s="26">
        <f>IF(V748=0,,(V748/W748)*100)</f>
        <v>51.68436713642809</v>
      </c>
      <c r="Z748" s="1"/>
    </row>
    <row r="749" spans="1:26" ht="23.25">
      <c r="A749" s="1"/>
      <c r="B749" s="52"/>
      <c r="C749" s="52"/>
      <c r="D749" s="52"/>
      <c r="E749" s="52"/>
      <c r="F749" s="52"/>
      <c r="G749" s="52"/>
      <c r="H749" s="52"/>
      <c r="I749" s="53"/>
      <c r="J749" s="54" t="s">
        <v>53</v>
      </c>
      <c r="K749" s="55"/>
      <c r="L749" s="60">
        <f aca="true" t="shared" si="194" ref="L749:W749">IF(L746=0,,(L748/L746)*100)</f>
        <v>88.05432173135016</v>
      </c>
      <c r="M749" s="26">
        <f t="shared" si="194"/>
        <v>0</v>
      </c>
      <c r="N749" s="60">
        <f t="shared" si="194"/>
        <v>0</v>
      </c>
      <c r="O749" s="60">
        <f t="shared" si="194"/>
        <v>0</v>
      </c>
      <c r="P749" s="26">
        <f t="shared" si="194"/>
        <v>0</v>
      </c>
      <c r="Q749" s="26">
        <f t="shared" si="194"/>
        <v>88.05432173135016</v>
      </c>
      <c r="R749" s="26">
        <f t="shared" si="194"/>
        <v>0</v>
      </c>
      <c r="S749" s="60">
        <f t="shared" si="194"/>
        <v>0</v>
      </c>
      <c r="T749" s="60">
        <f t="shared" si="194"/>
        <v>39.30822920517559</v>
      </c>
      <c r="U749" s="60">
        <f t="shared" si="194"/>
        <v>0</v>
      </c>
      <c r="V749" s="26">
        <f t="shared" si="194"/>
        <v>39.30822920517559</v>
      </c>
      <c r="W749" s="26">
        <f t="shared" si="194"/>
        <v>53.660991749764584</v>
      </c>
      <c r="X749" s="26"/>
      <c r="Y749" s="26"/>
      <c r="Z749" s="1"/>
    </row>
    <row r="750" spans="1:26" ht="23.25">
      <c r="A750" s="1"/>
      <c r="B750" s="52"/>
      <c r="C750" s="52"/>
      <c r="D750" s="52"/>
      <c r="E750" s="52"/>
      <c r="F750" s="52"/>
      <c r="G750" s="52"/>
      <c r="H750" s="52"/>
      <c r="I750" s="53"/>
      <c r="J750" s="54" t="s">
        <v>54</v>
      </c>
      <c r="K750" s="55"/>
      <c r="L750" s="60">
        <f>IF(L747=0,,(L748/L747)*100)</f>
        <v>99.88129605455337</v>
      </c>
      <c r="M750" s="26">
        <f aca="true" t="shared" si="195" ref="M750:W750">IF(M747=0,,(M748/M747)*100)</f>
        <v>0</v>
      </c>
      <c r="N750" s="60">
        <f t="shared" si="195"/>
        <v>0</v>
      </c>
      <c r="O750" s="60">
        <f t="shared" si="195"/>
        <v>0</v>
      </c>
      <c r="P750" s="26">
        <f t="shared" si="195"/>
        <v>0</v>
      </c>
      <c r="Q750" s="26">
        <f t="shared" si="195"/>
        <v>99.88129605455337</v>
      </c>
      <c r="R750" s="26">
        <f t="shared" si="195"/>
        <v>0</v>
      </c>
      <c r="S750" s="60">
        <f t="shared" si="195"/>
        <v>0</v>
      </c>
      <c r="T750" s="60">
        <f t="shared" si="195"/>
        <v>96.89107513715763</v>
      </c>
      <c r="U750" s="60">
        <f t="shared" si="195"/>
        <v>0</v>
      </c>
      <c r="V750" s="26">
        <f t="shared" si="195"/>
        <v>96.89107513715763</v>
      </c>
      <c r="W750" s="26">
        <f t="shared" si="195"/>
        <v>98.31313647811066</v>
      </c>
      <c r="X750" s="26"/>
      <c r="Y750" s="26"/>
      <c r="Z750" s="1"/>
    </row>
    <row r="751" spans="1:26" ht="23.25">
      <c r="A751" s="1"/>
      <c r="B751" s="52"/>
      <c r="C751" s="52"/>
      <c r="D751" s="52"/>
      <c r="E751" s="52"/>
      <c r="F751" s="52"/>
      <c r="G751" s="52"/>
      <c r="H751" s="52"/>
      <c r="I751" s="53"/>
      <c r="J751" s="54"/>
      <c r="K751" s="55"/>
      <c r="L751" s="60"/>
      <c r="M751" s="26"/>
      <c r="N751" s="60"/>
      <c r="O751" s="60"/>
      <c r="P751" s="26"/>
      <c r="Q751" s="26"/>
      <c r="R751" s="26"/>
      <c r="S751" s="60"/>
      <c r="T751" s="60"/>
      <c r="U751" s="60"/>
      <c r="V751" s="26"/>
      <c r="W751" s="26"/>
      <c r="X751" s="26"/>
      <c r="Y751" s="26"/>
      <c r="Z751" s="1"/>
    </row>
    <row r="752" spans="1:26" ht="23.25">
      <c r="A752" s="1"/>
      <c r="B752" s="61"/>
      <c r="C752" s="62"/>
      <c r="D752" s="62"/>
      <c r="E752" s="62"/>
      <c r="F752" s="62"/>
      <c r="G752" s="62" t="s">
        <v>228</v>
      </c>
      <c r="H752" s="62"/>
      <c r="I752" s="54"/>
      <c r="J752" s="54" t="s">
        <v>229</v>
      </c>
      <c r="K752" s="55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1"/>
    </row>
    <row r="753" spans="1:26" ht="23.25">
      <c r="A753" s="1"/>
      <c r="B753" s="52"/>
      <c r="C753" s="52"/>
      <c r="D753" s="52"/>
      <c r="E753" s="52"/>
      <c r="F753" s="52"/>
      <c r="G753" s="52"/>
      <c r="H753" s="52"/>
      <c r="I753" s="53"/>
      <c r="J753" s="54" t="s">
        <v>230</v>
      </c>
      <c r="K753" s="55"/>
      <c r="L753" s="60"/>
      <c r="M753" s="26"/>
      <c r="N753" s="60"/>
      <c r="O753" s="60"/>
      <c r="P753" s="26"/>
      <c r="Q753" s="26">
        <f>+L753+M753+N753+O753+P753</f>
        <v>0</v>
      </c>
      <c r="R753" s="26"/>
      <c r="S753" s="60"/>
      <c r="T753" s="60"/>
      <c r="U753" s="60"/>
      <c r="V753" s="26"/>
      <c r="W753" s="26"/>
      <c r="X753" s="26"/>
      <c r="Y753" s="26"/>
      <c r="Z753" s="1"/>
    </row>
    <row r="754" spans="1:26" ht="23.25">
      <c r="A754" s="1"/>
      <c r="B754" s="52"/>
      <c r="C754" s="52"/>
      <c r="D754" s="52"/>
      <c r="E754" s="52"/>
      <c r="F754" s="52"/>
      <c r="G754" s="52"/>
      <c r="H754" s="52"/>
      <c r="I754" s="53"/>
      <c r="J754" s="54" t="s">
        <v>50</v>
      </c>
      <c r="K754" s="55"/>
      <c r="L754" s="60"/>
      <c r="M754" s="26"/>
      <c r="N754" s="60"/>
      <c r="O754" s="60"/>
      <c r="P754" s="26"/>
      <c r="Q754" s="26">
        <f>+L754+M754+N754+O754+P754</f>
        <v>0</v>
      </c>
      <c r="R754" s="26"/>
      <c r="S754" s="60"/>
      <c r="T754" s="60">
        <v>1000</v>
      </c>
      <c r="U754" s="60"/>
      <c r="V754" s="26">
        <f>+R754+S754+T754+U754</f>
        <v>1000</v>
      </c>
      <c r="W754" s="26">
        <f>+Q754+V754</f>
        <v>1000</v>
      </c>
      <c r="X754" s="26">
        <f>IF(Q754=0,,(Q754/W754)*100)</f>
        <v>0</v>
      </c>
      <c r="Y754" s="26">
        <f>IF(V754=0,,(V754/W754)*100)</f>
        <v>100</v>
      </c>
      <c r="Z754" s="1"/>
    </row>
    <row r="755" spans="1:26" ht="23.25">
      <c r="A755" s="1"/>
      <c r="B755" s="52"/>
      <c r="C755" s="52"/>
      <c r="D755" s="52"/>
      <c r="E755" s="52"/>
      <c r="F755" s="52"/>
      <c r="G755" s="52"/>
      <c r="H755" s="52"/>
      <c r="I755" s="53"/>
      <c r="J755" s="54" t="s">
        <v>51</v>
      </c>
      <c r="K755" s="55"/>
      <c r="L755" s="60"/>
      <c r="M755" s="26"/>
      <c r="N755" s="60"/>
      <c r="O755" s="60"/>
      <c r="P755" s="26"/>
      <c r="Q755" s="26">
        <f>+L755+M755+N755+O755+P755</f>
        <v>0</v>
      </c>
      <c r="R755" s="26"/>
      <c r="S755" s="60"/>
      <c r="T755" s="60">
        <v>0</v>
      </c>
      <c r="U755" s="60"/>
      <c r="V755" s="26">
        <f>+R755+S755+T755+U755</f>
        <v>0</v>
      </c>
      <c r="W755" s="26">
        <f>+Q755+V755</f>
        <v>0</v>
      </c>
      <c r="X755" s="26">
        <f>IF(Q755=0,,(Q755/W755)*100)</f>
        <v>0</v>
      </c>
      <c r="Y755" s="26">
        <f>IF(V755=0,,(V755/W755)*100)</f>
        <v>0</v>
      </c>
      <c r="Z755" s="1"/>
    </row>
    <row r="756" spans="1:26" ht="23.25">
      <c r="A756" s="1"/>
      <c r="B756" s="52"/>
      <c r="C756" s="52"/>
      <c r="D756" s="52"/>
      <c r="E756" s="52"/>
      <c r="F756" s="52"/>
      <c r="G756" s="52"/>
      <c r="H756" s="52"/>
      <c r="I756" s="53"/>
      <c r="J756" s="54" t="s">
        <v>52</v>
      </c>
      <c r="K756" s="55"/>
      <c r="L756" s="60"/>
      <c r="M756" s="26"/>
      <c r="N756" s="60"/>
      <c r="O756" s="60"/>
      <c r="P756" s="26"/>
      <c r="Q756" s="26">
        <f>+L756+M756+N756+O756+P756</f>
        <v>0</v>
      </c>
      <c r="R756" s="26"/>
      <c r="S756" s="60"/>
      <c r="T756" s="60">
        <v>0</v>
      </c>
      <c r="U756" s="60"/>
      <c r="V756" s="26">
        <f>+R756+S756+T756+U756</f>
        <v>0</v>
      </c>
      <c r="W756" s="26">
        <f>+Q756+V756</f>
        <v>0</v>
      </c>
      <c r="X756" s="26">
        <f>IF(Q756=0,,(Q756/W756)*100)</f>
        <v>0</v>
      </c>
      <c r="Y756" s="26">
        <f>IF(V756=0,,(V756/W756)*100)</f>
        <v>0</v>
      </c>
      <c r="Z756" s="1"/>
    </row>
    <row r="757" spans="1:26" ht="23.25">
      <c r="A757" s="1"/>
      <c r="B757" s="61"/>
      <c r="C757" s="61"/>
      <c r="D757" s="61"/>
      <c r="E757" s="61"/>
      <c r="F757" s="61"/>
      <c r="G757" s="61"/>
      <c r="H757" s="61"/>
      <c r="I757" s="53"/>
      <c r="J757" s="54" t="s">
        <v>53</v>
      </c>
      <c r="K757" s="55"/>
      <c r="L757" s="60">
        <f aca="true" t="shared" si="196" ref="L757:W757">IF(L754=0,,(L756/L754)*100)</f>
        <v>0</v>
      </c>
      <c r="M757" s="26">
        <f t="shared" si="196"/>
        <v>0</v>
      </c>
      <c r="N757" s="60">
        <f t="shared" si="196"/>
        <v>0</v>
      </c>
      <c r="O757" s="60">
        <f t="shared" si="196"/>
        <v>0</v>
      </c>
      <c r="P757" s="26">
        <f t="shared" si="196"/>
        <v>0</v>
      </c>
      <c r="Q757" s="26">
        <f t="shared" si="196"/>
        <v>0</v>
      </c>
      <c r="R757" s="26">
        <f t="shared" si="196"/>
        <v>0</v>
      </c>
      <c r="S757" s="60">
        <f t="shared" si="196"/>
        <v>0</v>
      </c>
      <c r="T757" s="60">
        <f t="shared" si="196"/>
        <v>0</v>
      </c>
      <c r="U757" s="60">
        <f t="shared" si="196"/>
        <v>0</v>
      </c>
      <c r="V757" s="26">
        <f t="shared" si="196"/>
        <v>0</v>
      </c>
      <c r="W757" s="26">
        <f t="shared" si="196"/>
        <v>0</v>
      </c>
      <c r="X757" s="26"/>
      <c r="Y757" s="26"/>
      <c r="Z757" s="1"/>
    </row>
    <row r="758" spans="1:26" ht="23.25">
      <c r="A758" s="1"/>
      <c r="B758" s="61"/>
      <c r="C758" s="62"/>
      <c r="D758" s="62"/>
      <c r="E758" s="62"/>
      <c r="F758" s="62"/>
      <c r="G758" s="62"/>
      <c r="H758" s="62"/>
      <c r="I758" s="54"/>
      <c r="J758" s="54" t="s">
        <v>54</v>
      </c>
      <c r="K758" s="55"/>
      <c r="L758" s="24">
        <f>IF(L755=0,,(L756/L755)*100)</f>
        <v>0</v>
      </c>
      <c r="M758" s="24">
        <f aca="true" t="shared" si="197" ref="M758:W758">IF(M755=0,,(M756/M755)*100)</f>
        <v>0</v>
      </c>
      <c r="N758" s="24">
        <f t="shared" si="197"/>
        <v>0</v>
      </c>
      <c r="O758" s="24">
        <f t="shared" si="197"/>
        <v>0</v>
      </c>
      <c r="P758" s="24">
        <f t="shared" si="197"/>
        <v>0</v>
      </c>
      <c r="Q758" s="24">
        <f t="shared" si="197"/>
        <v>0</v>
      </c>
      <c r="R758" s="24">
        <f t="shared" si="197"/>
        <v>0</v>
      </c>
      <c r="S758" s="24">
        <f t="shared" si="197"/>
        <v>0</v>
      </c>
      <c r="T758" s="24">
        <f t="shared" si="197"/>
        <v>0</v>
      </c>
      <c r="U758" s="24">
        <f t="shared" si="197"/>
        <v>0</v>
      </c>
      <c r="V758" s="24">
        <f t="shared" si="197"/>
        <v>0</v>
      </c>
      <c r="W758" s="24">
        <f t="shared" si="197"/>
        <v>0</v>
      </c>
      <c r="X758" s="24"/>
      <c r="Y758" s="24"/>
      <c r="Z758" s="1"/>
    </row>
    <row r="759" spans="1:26" ht="23.25">
      <c r="A759" s="1"/>
      <c r="B759" s="61"/>
      <c r="C759" s="61"/>
      <c r="D759" s="61"/>
      <c r="E759" s="61"/>
      <c r="F759" s="61"/>
      <c r="G759" s="61"/>
      <c r="H759" s="61"/>
      <c r="I759" s="53"/>
      <c r="J759" s="54"/>
      <c r="K759" s="55"/>
      <c r="L759" s="60"/>
      <c r="M759" s="26"/>
      <c r="N759" s="60"/>
      <c r="O759" s="60"/>
      <c r="P759" s="26"/>
      <c r="Q759" s="26"/>
      <c r="R759" s="26"/>
      <c r="S759" s="60"/>
      <c r="T759" s="60"/>
      <c r="U759" s="60"/>
      <c r="V759" s="26"/>
      <c r="W759" s="26"/>
      <c r="X759" s="26"/>
      <c r="Y759" s="26"/>
      <c r="Z759" s="1"/>
    </row>
    <row r="760" spans="1:26" ht="23.25">
      <c r="A760" s="1"/>
      <c r="B760" s="61"/>
      <c r="C760" s="61"/>
      <c r="D760" s="61"/>
      <c r="E760" s="61"/>
      <c r="F760" s="61"/>
      <c r="G760" s="61"/>
      <c r="H760" s="61" t="s">
        <v>231</v>
      </c>
      <c r="I760" s="53"/>
      <c r="J760" s="54" t="s">
        <v>232</v>
      </c>
      <c r="K760" s="55"/>
      <c r="L760" s="60"/>
      <c r="M760" s="26"/>
      <c r="N760" s="60"/>
      <c r="O760" s="60"/>
      <c r="P760" s="26"/>
      <c r="Q760" s="26"/>
      <c r="R760" s="26"/>
      <c r="S760" s="60"/>
      <c r="T760" s="60"/>
      <c r="U760" s="60"/>
      <c r="V760" s="26"/>
      <c r="W760" s="26"/>
      <c r="X760" s="26"/>
      <c r="Y760" s="26"/>
      <c r="Z760" s="1"/>
    </row>
    <row r="761" spans="1:26" ht="23.25">
      <c r="A761" s="1"/>
      <c r="B761" s="61"/>
      <c r="C761" s="61"/>
      <c r="D761" s="61"/>
      <c r="E761" s="61"/>
      <c r="F761" s="61"/>
      <c r="G761" s="61"/>
      <c r="H761" s="61"/>
      <c r="I761" s="53"/>
      <c r="J761" s="54" t="s">
        <v>233</v>
      </c>
      <c r="K761" s="55"/>
      <c r="L761" s="60"/>
      <c r="M761" s="26"/>
      <c r="N761" s="60"/>
      <c r="O761" s="60"/>
      <c r="P761" s="26"/>
      <c r="Q761" s="26"/>
      <c r="R761" s="26"/>
      <c r="S761" s="60"/>
      <c r="T761" s="60"/>
      <c r="U761" s="60"/>
      <c r="V761" s="26"/>
      <c r="W761" s="26"/>
      <c r="X761" s="26"/>
      <c r="Y761" s="26"/>
      <c r="Z761" s="1"/>
    </row>
    <row r="762" spans="1:26" ht="23.25">
      <c r="A762" s="1"/>
      <c r="B762" s="61"/>
      <c r="C762" s="61"/>
      <c r="D762" s="61"/>
      <c r="E762" s="61"/>
      <c r="F762" s="61"/>
      <c r="G762" s="61"/>
      <c r="H762" s="61"/>
      <c r="I762" s="53"/>
      <c r="J762" s="54" t="s">
        <v>50</v>
      </c>
      <c r="K762" s="55"/>
      <c r="L762" s="60"/>
      <c r="M762" s="26"/>
      <c r="N762" s="60"/>
      <c r="O762" s="60"/>
      <c r="P762" s="26"/>
      <c r="Q762" s="26">
        <f>+L762+M762+N762+O762+P762</f>
        <v>0</v>
      </c>
      <c r="R762" s="26"/>
      <c r="S762" s="60"/>
      <c r="T762" s="60">
        <v>1000</v>
      </c>
      <c r="U762" s="60"/>
      <c r="V762" s="26">
        <f>+R762+S762+T762+U762</f>
        <v>1000</v>
      </c>
      <c r="W762" s="26">
        <f>+Q762+V762</f>
        <v>1000</v>
      </c>
      <c r="X762" s="26">
        <f>IF(Q762=0,,(Q762/W762)*100)</f>
        <v>0</v>
      </c>
      <c r="Y762" s="26">
        <f>IF(V762=0,,(V762/W762)*100)</f>
        <v>100</v>
      </c>
      <c r="Z762" s="1"/>
    </row>
    <row r="763" spans="1:26" ht="23.25">
      <c r="A763" s="1"/>
      <c r="B763" s="61"/>
      <c r="C763" s="61"/>
      <c r="D763" s="61"/>
      <c r="E763" s="61"/>
      <c r="F763" s="61"/>
      <c r="G763" s="61"/>
      <c r="H763" s="61"/>
      <c r="I763" s="53"/>
      <c r="J763" s="54" t="s">
        <v>51</v>
      </c>
      <c r="K763" s="55"/>
      <c r="L763" s="60"/>
      <c r="M763" s="26"/>
      <c r="N763" s="60"/>
      <c r="O763" s="60"/>
      <c r="P763" s="26"/>
      <c r="Q763" s="26">
        <f>+L763+M763+N763+O763+P763</f>
        <v>0</v>
      </c>
      <c r="R763" s="26"/>
      <c r="S763" s="60"/>
      <c r="T763" s="60"/>
      <c r="U763" s="60"/>
      <c r="V763" s="26">
        <f>+R763+S763+T763+U763</f>
        <v>0</v>
      </c>
      <c r="W763" s="26">
        <f>+Q763+V763</f>
        <v>0</v>
      </c>
      <c r="X763" s="26">
        <f>IF(Q763=0,,(Q763/W763)*100)</f>
        <v>0</v>
      </c>
      <c r="Y763" s="26">
        <f>IF(V763=0,,(V763/W763)*100)</f>
        <v>0</v>
      </c>
      <c r="Z763" s="1"/>
    </row>
    <row r="764" spans="1:26" ht="23.25">
      <c r="A764" s="1"/>
      <c r="B764" s="61"/>
      <c r="C764" s="61"/>
      <c r="D764" s="61"/>
      <c r="E764" s="61"/>
      <c r="F764" s="61"/>
      <c r="G764" s="61"/>
      <c r="H764" s="61"/>
      <c r="I764" s="53"/>
      <c r="J764" s="54" t="s">
        <v>52</v>
      </c>
      <c r="K764" s="55"/>
      <c r="L764" s="60"/>
      <c r="M764" s="26"/>
      <c r="N764" s="60"/>
      <c r="O764" s="60"/>
      <c r="P764" s="26"/>
      <c r="Q764" s="26">
        <f>+L764+M764+N764+O764+P764</f>
        <v>0</v>
      </c>
      <c r="R764" s="26"/>
      <c r="S764" s="60"/>
      <c r="T764" s="60"/>
      <c r="U764" s="60"/>
      <c r="V764" s="26">
        <f>+R764+S764+T764+U764</f>
        <v>0</v>
      </c>
      <c r="W764" s="26">
        <f>+Q764+V764</f>
        <v>0</v>
      </c>
      <c r="X764" s="26">
        <f>IF(Q764=0,,(Q764/W764)*100)</f>
        <v>0</v>
      </c>
      <c r="Y764" s="26">
        <f>IF(V764=0,,(V764/W764)*100)</f>
        <v>0</v>
      </c>
      <c r="Z764" s="1"/>
    </row>
    <row r="765" spans="1:26" ht="23.25">
      <c r="A765" s="1"/>
      <c r="B765" s="70"/>
      <c r="C765" s="70"/>
      <c r="D765" s="70"/>
      <c r="E765" s="70"/>
      <c r="F765" s="70"/>
      <c r="G765" s="70"/>
      <c r="H765" s="70"/>
      <c r="I765" s="64"/>
      <c r="J765" s="65"/>
      <c r="K765" s="66"/>
      <c r="L765" s="67"/>
      <c r="M765" s="68"/>
      <c r="N765" s="67"/>
      <c r="O765" s="67"/>
      <c r="P765" s="68"/>
      <c r="Q765" s="68"/>
      <c r="R765" s="68"/>
      <c r="S765" s="67"/>
      <c r="T765" s="67"/>
      <c r="U765" s="67"/>
      <c r="V765" s="68"/>
      <c r="W765" s="68"/>
      <c r="X765" s="68"/>
      <c r="Y765" s="68"/>
      <c r="Z765" s="1"/>
    </row>
    <row r="766" spans="1:26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5"/>
      <c r="W767" s="5"/>
      <c r="X767" s="5"/>
      <c r="Y767" s="5" t="s">
        <v>417</v>
      </c>
      <c r="Z767" s="1"/>
    </row>
    <row r="768" spans="1:26" ht="23.25">
      <c r="A768" s="1"/>
      <c r="B768" s="9" t="s">
        <v>3</v>
      </c>
      <c r="C768" s="10"/>
      <c r="D768" s="10"/>
      <c r="E768" s="10"/>
      <c r="F768" s="10"/>
      <c r="G768" s="10"/>
      <c r="H768" s="11"/>
      <c r="I768" s="12"/>
      <c r="J768" s="13"/>
      <c r="K768" s="14"/>
      <c r="L768" s="15" t="s">
        <v>4</v>
      </c>
      <c r="M768" s="15"/>
      <c r="N768" s="15"/>
      <c r="O768" s="15"/>
      <c r="P768" s="15"/>
      <c r="Q768" s="15"/>
      <c r="R768" s="16" t="s">
        <v>5</v>
      </c>
      <c r="S768" s="15"/>
      <c r="T768" s="15"/>
      <c r="U768" s="15"/>
      <c r="V768" s="17"/>
      <c r="W768" s="15" t="s">
        <v>6</v>
      </c>
      <c r="X768" s="15"/>
      <c r="Y768" s="18"/>
      <c r="Z768" s="1"/>
    </row>
    <row r="769" spans="1:26" ht="23.25">
      <c r="A769" s="1"/>
      <c r="B769" s="19" t="s">
        <v>7</v>
      </c>
      <c r="C769" s="20"/>
      <c r="D769" s="20"/>
      <c r="E769" s="20"/>
      <c r="F769" s="20"/>
      <c r="G769" s="20"/>
      <c r="H769" s="21"/>
      <c r="I769" s="22"/>
      <c r="J769" s="23"/>
      <c r="K769" s="24"/>
      <c r="L769" s="25"/>
      <c r="M769" s="26"/>
      <c r="N769" s="27"/>
      <c r="O769" s="28" t="s">
        <v>8</v>
      </c>
      <c r="P769" s="29"/>
      <c r="Q769" s="30"/>
      <c r="R769" s="31" t="s">
        <v>8</v>
      </c>
      <c r="S769" s="32" t="s">
        <v>9</v>
      </c>
      <c r="T769" s="25"/>
      <c r="U769" s="33" t="s">
        <v>10</v>
      </c>
      <c r="V769" s="30"/>
      <c r="W769" s="30"/>
      <c r="X769" s="34" t="s">
        <v>11</v>
      </c>
      <c r="Y769" s="35"/>
      <c r="Z769" s="1"/>
    </row>
    <row r="770" spans="1:26" ht="23.25">
      <c r="A770" s="1"/>
      <c r="B770" s="36"/>
      <c r="C770" s="37"/>
      <c r="D770" s="37"/>
      <c r="E770" s="37"/>
      <c r="F770" s="38"/>
      <c r="G770" s="37"/>
      <c r="H770" s="36"/>
      <c r="I770" s="22"/>
      <c r="J770" s="2" t="s">
        <v>12</v>
      </c>
      <c r="K770" s="24"/>
      <c r="L770" s="39" t="s">
        <v>13</v>
      </c>
      <c r="M770" s="40" t="s">
        <v>14</v>
      </c>
      <c r="N770" s="32" t="s">
        <v>13</v>
      </c>
      <c r="O770" s="39" t="s">
        <v>15</v>
      </c>
      <c r="P770" s="29" t="s">
        <v>16</v>
      </c>
      <c r="Q770" s="26"/>
      <c r="R770" s="41" t="s">
        <v>15</v>
      </c>
      <c r="S770" s="40" t="s">
        <v>17</v>
      </c>
      <c r="T770" s="39" t="s">
        <v>18</v>
      </c>
      <c r="U770" s="33" t="s">
        <v>19</v>
      </c>
      <c r="V770" s="30"/>
      <c r="W770" s="30"/>
      <c r="X770" s="30"/>
      <c r="Y770" s="40"/>
      <c r="Z770" s="1"/>
    </row>
    <row r="771" spans="1:26" ht="23.25">
      <c r="A771" s="1"/>
      <c r="B771" s="36" t="s">
        <v>20</v>
      </c>
      <c r="C771" s="36" t="s">
        <v>21</v>
      </c>
      <c r="D771" s="36" t="s">
        <v>22</v>
      </c>
      <c r="E771" s="36" t="s">
        <v>23</v>
      </c>
      <c r="F771" s="36" t="s">
        <v>24</v>
      </c>
      <c r="G771" s="36" t="s">
        <v>25</v>
      </c>
      <c r="H771" s="36" t="s">
        <v>26</v>
      </c>
      <c r="I771" s="22"/>
      <c r="J771" s="42"/>
      <c r="K771" s="24"/>
      <c r="L771" s="39" t="s">
        <v>27</v>
      </c>
      <c r="M771" s="40" t="s">
        <v>28</v>
      </c>
      <c r="N771" s="32" t="s">
        <v>29</v>
      </c>
      <c r="O771" s="39" t="s">
        <v>30</v>
      </c>
      <c r="P771" s="29" t="s">
        <v>31</v>
      </c>
      <c r="Q771" s="40" t="s">
        <v>32</v>
      </c>
      <c r="R771" s="41" t="s">
        <v>30</v>
      </c>
      <c r="S771" s="40" t="s">
        <v>33</v>
      </c>
      <c r="T771" s="39" t="s">
        <v>34</v>
      </c>
      <c r="U771" s="33" t="s">
        <v>35</v>
      </c>
      <c r="V771" s="29" t="s">
        <v>32</v>
      </c>
      <c r="W771" s="29" t="s">
        <v>36</v>
      </c>
      <c r="X771" s="29" t="s">
        <v>37</v>
      </c>
      <c r="Y771" s="40" t="s">
        <v>38</v>
      </c>
      <c r="Z771" s="1"/>
    </row>
    <row r="772" spans="1:26" ht="23.25">
      <c r="A772" s="1"/>
      <c r="B772" s="43"/>
      <c r="C772" s="43"/>
      <c r="D772" s="43"/>
      <c r="E772" s="43"/>
      <c r="F772" s="43"/>
      <c r="G772" s="43"/>
      <c r="H772" s="43"/>
      <c r="I772" s="44"/>
      <c r="J772" s="45"/>
      <c r="K772" s="46"/>
      <c r="L772" s="47"/>
      <c r="M772" s="48"/>
      <c r="N772" s="49"/>
      <c r="O772" s="47"/>
      <c r="P772" s="50"/>
      <c r="Q772" s="50"/>
      <c r="R772" s="48"/>
      <c r="S772" s="48"/>
      <c r="T772" s="47"/>
      <c r="U772" s="51"/>
      <c r="V772" s="50"/>
      <c r="W772" s="50"/>
      <c r="X772" s="50"/>
      <c r="Y772" s="48"/>
      <c r="Z772" s="1"/>
    </row>
    <row r="773" spans="1:26" ht="23.25">
      <c r="A773" s="1"/>
      <c r="B773" s="52" t="s">
        <v>48</v>
      </c>
      <c r="C773" s="52"/>
      <c r="D773" s="52"/>
      <c r="E773" s="52" t="s">
        <v>55</v>
      </c>
      <c r="F773" s="52" t="s">
        <v>226</v>
      </c>
      <c r="G773" s="52" t="s">
        <v>228</v>
      </c>
      <c r="H773" s="52" t="s">
        <v>231</v>
      </c>
      <c r="I773" s="53"/>
      <c r="J773" s="54" t="s">
        <v>53</v>
      </c>
      <c r="K773" s="55"/>
      <c r="L773" s="25">
        <f aca="true" t="shared" si="198" ref="L773:W773">IF(L762=0,,(L764/L762)*100)</f>
        <v>0</v>
      </c>
      <c r="M773" s="26">
        <f t="shared" si="198"/>
        <v>0</v>
      </c>
      <c r="N773" s="27">
        <f t="shared" si="198"/>
        <v>0</v>
      </c>
      <c r="O773" s="56">
        <f t="shared" si="198"/>
        <v>0</v>
      </c>
      <c r="P773" s="30">
        <f t="shared" si="198"/>
        <v>0</v>
      </c>
      <c r="Q773" s="30">
        <f t="shared" si="198"/>
        <v>0</v>
      </c>
      <c r="R773" s="26">
        <f t="shared" si="198"/>
        <v>0</v>
      </c>
      <c r="S773" s="27">
        <f t="shared" si="198"/>
        <v>0</v>
      </c>
      <c r="T773" s="25">
        <f t="shared" si="198"/>
        <v>0</v>
      </c>
      <c r="U773" s="57">
        <f t="shared" si="198"/>
        <v>0</v>
      </c>
      <c r="V773" s="30">
        <f t="shared" si="198"/>
        <v>0</v>
      </c>
      <c r="W773" s="30">
        <f t="shared" si="198"/>
        <v>0</v>
      </c>
      <c r="X773" s="30"/>
      <c r="Y773" s="26"/>
      <c r="Z773" s="1"/>
    </row>
    <row r="774" spans="1:26" ht="23.25">
      <c r="A774" s="1"/>
      <c r="B774" s="52"/>
      <c r="C774" s="52"/>
      <c r="D774" s="52"/>
      <c r="E774" s="52"/>
      <c r="F774" s="52"/>
      <c r="G774" s="52"/>
      <c r="H774" s="52"/>
      <c r="I774" s="53"/>
      <c r="J774" s="58" t="s">
        <v>54</v>
      </c>
      <c r="K774" s="59"/>
      <c r="L774" s="60">
        <f>IF(L763=0,,(L764/L763)*100)</f>
        <v>0</v>
      </c>
      <c r="M774" s="60">
        <f aca="true" t="shared" si="199" ref="M774:W774">IF(M763=0,,(M764/M763)*100)</f>
        <v>0</v>
      </c>
      <c r="N774" s="60">
        <f t="shared" si="199"/>
        <v>0</v>
      </c>
      <c r="O774" s="60">
        <f t="shared" si="199"/>
        <v>0</v>
      </c>
      <c r="P774" s="60">
        <f t="shared" si="199"/>
        <v>0</v>
      </c>
      <c r="Q774" s="60">
        <f t="shared" si="199"/>
        <v>0</v>
      </c>
      <c r="R774" s="60">
        <f t="shared" si="199"/>
        <v>0</v>
      </c>
      <c r="S774" s="60">
        <f t="shared" si="199"/>
        <v>0</v>
      </c>
      <c r="T774" s="60">
        <f t="shared" si="199"/>
        <v>0</v>
      </c>
      <c r="U774" s="69">
        <f t="shared" si="199"/>
        <v>0</v>
      </c>
      <c r="V774" s="26">
        <f t="shared" si="199"/>
        <v>0</v>
      </c>
      <c r="W774" s="26">
        <f t="shared" si="199"/>
        <v>0</v>
      </c>
      <c r="X774" s="26"/>
      <c r="Y774" s="26"/>
      <c r="Z774" s="1"/>
    </row>
    <row r="775" spans="1:26" ht="23.25">
      <c r="A775" s="1"/>
      <c r="B775" s="52"/>
      <c r="C775" s="52"/>
      <c r="D775" s="52"/>
      <c r="E775" s="52"/>
      <c r="F775" s="52"/>
      <c r="G775" s="52"/>
      <c r="H775" s="52"/>
      <c r="I775" s="53"/>
      <c r="J775" s="58"/>
      <c r="K775" s="59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26"/>
      <c r="W775" s="26"/>
      <c r="X775" s="26"/>
      <c r="Y775" s="26"/>
      <c r="Z775" s="1"/>
    </row>
    <row r="776" spans="1:26" ht="23.25">
      <c r="A776" s="1"/>
      <c r="B776" s="52"/>
      <c r="C776" s="52"/>
      <c r="D776" s="52"/>
      <c r="E776" s="52"/>
      <c r="F776" s="52"/>
      <c r="G776" s="52" t="s">
        <v>234</v>
      </c>
      <c r="H776" s="52"/>
      <c r="I776" s="53"/>
      <c r="J776" s="54" t="s">
        <v>235</v>
      </c>
      <c r="K776" s="55"/>
      <c r="L776" s="60"/>
      <c r="M776" s="60"/>
      <c r="N776" s="60"/>
      <c r="O776" s="60"/>
      <c r="P776" s="60"/>
      <c r="Q776" s="26"/>
      <c r="R776" s="60"/>
      <c r="S776" s="60"/>
      <c r="T776" s="60"/>
      <c r="U776" s="60"/>
      <c r="V776" s="26"/>
      <c r="W776" s="26"/>
      <c r="X776" s="26"/>
      <c r="Y776" s="26"/>
      <c r="Z776" s="1"/>
    </row>
    <row r="777" spans="1:26" ht="23.25">
      <c r="A777" s="1"/>
      <c r="B777" s="52"/>
      <c r="C777" s="52"/>
      <c r="D777" s="52"/>
      <c r="E777" s="52"/>
      <c r="F777" s="52"/>
      <c r="G777" s="52"/>
      <c r="H777" s="52"/>
      <c r="I777" s="53"/>
      <c r="J777" s="54" t="s">
        <v>50</v>
      </c>
      <c r="K777" s="55"/>
      <c r="L777" s="60"/>
      <c r="M777" s="26"/>
      <c r="N777" s="60"/>
      <c r="O777" s="60"/>
      <c r="P777" s="26"/>
      <c r="Q777" s="26">
        <f>+L777+M777+N777+O777+P777</f>
        <v>0</v>
      </c>
      <c r="R777" s="26"/>
      <c r="S777" s="60"/>
      <c r="T777" s="60">
        <v>18100</v>
      </c>
      <c r="U777" s="60"/>
      <c r="V777" s="26">
        <f>+R777+S777+T777+U777</f>
        <v>18100</v>
      </c>
      <c r="W777" s="26">
        <f>+Q777+V777</f>
        <v>18100</v>
      </c>
      <c r="X777" s="26">
        <f>IF(Q777=0,,(Q777/W777)*100)</f>
        <v>0</v>
      </c>
      <c r="Y777" s="26">
        <f>IF(V777=0,,(V777/W777)*100)</f>
        <v>100</v>
      </c>
      <c r="Z777" s="1"/>
    </row>
    <row r="778" spans="1:26" ht="23.25">
      <c r="A778" s="1"/>
      <c r="B778" s="52"/>
      <c r="C778" s="52"/>
      <c r="D778" s="52"/>
      <c r="E778" s="52"/>
      <c r="F778" s="52"/>
      <c r="G778" s="52"/>
      <c r="H778" s="52"/>
      <c r="I778" s="53"/>
      <c r="J778" s="54" t="s">
        <v>51</v>
      </c>
      <c r="K778" s="55"/>
      <c r="L778" s="60"/>
      <c r="M778" s="26"/>
      <c r="N778" s="60"/>
      <c r="O778" s="60"/>
      <c r="P778" s="26"/>
      <c r="Q778" s="26">
        <f>+L778+M778+N778+O778+P778</f>
        <v>0</v>
      </c>
      <c r="R778" s="26"/>
      <c r="S778" s="60"/>
      <c r="T778" s="60">
        <v>0</v>
      </c>
      <c r="U778" s="60"/>
      <c r="V778" s="26">
        <f>+R778+S778+T778+U778</f>
        <v>0</v>
      </c>
      <c r="W778" s="26">
        <f>+Q778+V778</f>
        <v>0</v>
      </c>
      <c r="X778" s="26">
        <f>IF(Q778=0,,(Q778/W778)*100)</f>
        <v>0</v>
      </c>
      <c r="Y778" s="26">
        <f>IF(V778=0,,(V778/W778)*100)</f>
        <v>0</v>
      </c>
      <c r="Z778" s="1"/>
    </row>
    <row r="779" spans="1:26" ht="23.25">
      <c r="A779" s="1"/>
      <c r="B779" s="52"/>
      <c r="C779" s="52"/>
      <c r="D779" s="52"/>
      <c r="E779" s="52"/>
      <c r="F779" s="52"/>
      <c r="G779" s="52"/>
      <c r="H779" s="52"/>
      <c r="I779" s="53"/>
      <c r="J779" s="54" t="s">
        <v>52</v>
      </c>
      <c r="K779" s="55"/>
      <c r="L779" s="60"/>
      <c r="M779" s="26"/>
      <c r="N779" s="60"/>
      <c r="O779" s="60"/>
      <c r="P779" s="26"/>
      <c r="Q779" s="26">
        <f>+L779+M779+N779+O779+P779</f>
        <v>0</v>
      </c>
      <c r="R779" s="26"/>
      <c r="S779" s="60"/>
      <c r="T779" s="60">
        <v>0</v>
      </c>
      <c r="U779" s="60"/>
      <c r="V779" s="26">
        <f>+R779+S779+T779+U779</f>
        <v>0</v>
      </c>
      <c r="W779" s="26">
        <f>+Q779+V779</f>
        <v>0</v>
      </c>
      <c r="X779" s="26">
        <f>IF(Q779=0,,(Q779/W779)*100)</f>
        <v>0</v>
      </c>
      <c r="Y779" s="26">
        <f>IF(V779=0,,(V779/W779)*100)</f>
        <v>0</v>
      </c>
      <c r="Z779" s="1"/>
    </row>
    <row r="780" spans="1:26" ht="23.25">
      <c r="A780" s="1"/>
      <c r="B780" s="52"/>
      <c r="C780" s="52"/>
      <c r="D780" s="52"/>
      <c r="E780" s="52"/>
      <c r="F780" s="52"/>
      <c r="G780" s="52"/>
      <c r="H780" s="52"/>
      <c r="I780" s="53"/>
      <c r="J780" s="54" t="s">
        <v>53</v>
      </c>
      <c r="K780" s="55"/>
      <c r="L780" s="60">
        <f aca="true" t="shared" si="200" ref="L780:W780">IF(L777=0,,(L779/L777)*100)</f>
        <v>0</v>
      </c>
      <c r="M780" s="26">
        <f t="shared" si="200"/>
        <v>0</v>
      </c>
      <c r="N780" s="60">
        <f t="shared" si="200"/>
        <v>0</v>
      </c>
      <c r="O780" s="60">
        <f t="shared" si="200"/>
        <v>0</v>
      </c>
      <c r="P780" s="26">
        <f t="shared" si="200"/>
        <v>0</v>
      </c>
      <c r="Q780" s="26">
        <f t="shared" si="200"/>
        <v>0</v>
      </c>
      <c r="R780" s="26">
        <f t="shared" si="200"/>
        <v>0</v>
      </c>
      <c r="S780" s="60">
        <f t="shared" si="200"/>
        <v>0</v>
      </c>
      <c r="T780" s="60">
        <f t="shared" si="200"/>
        <v>0</v>
      </c>
      <c r="U780" s="60">
        <f t="shared" si="200"/>
        <v>0</v>
      </c>
      <c r="V780" s="26">
        <f t="shared" si="200"/>
        <v>0</v>
      </c>
      <c r="W780" s="26">
        <f t="shared" si="200"/>
        <v>0</v>
      </c>
      <c r="X780" s="26"/>
      <c r="Y780" s="26"/>
      <c r="Z780" s="1"/>
    </row>
    <row r="781" spans="1:26" ht="23.25">
      <c r="A781" s="1"/>
      <c r="B781" s="52"/>
      <c r="C781" s="52"/>
      <c r="D781" s="52"/>
      <c r="E781" s="52"/>
      <c r="F781" s="52"/>
      <c r="G781" s="52"/>
      <c r="H781" s="52"/>
      <c r="I781" s="53"/>
      <c r="J781" s="54" t="s">
        <v>54</v>
      </c>
      <c r="K781" s="55"/>
      <c r="L781" s="60">
        <f>IF(L778=0,,(L779/L778)*100)</f>
        <v>0</v>
      </c>
      <c r="M781" s="26">
        <f aca="true" t="shared" si="201" ref="M781:W781">IF(M778=0,,(M779/M778)*100)</f>
        <v>0</v>
      </c>
      <c r="N781" s="60">
        <f t="shared" si="201"/>
        <v>0</v>
      </c>
      <c r="O781" s="60">
        <f t="shared" si="201"/>
        <v>0</v>
      </c>
      <c r="P781" s="26">
        <f t="shared" si="201"/>
        <v>0</v>
      </c>
      <c r="Q781" s="26">
        <f t="shared" si="201"/>
        <v>0</v>
      </c>
      <c r="R781" s="26">
        <f t="shared" si="201"/>
        <v>0</v>
      </c>
      <c r="S781" s="60">
        <f t="shared" si="201"/>
        <v>0</v>
      </c>
      <c r="T781" s="60">
        <f t="shared" si="201"/>
        <v>0</v>
      </c>
      <c r="U781" s="60">
        <f t="shared" si="201"/>
        <v>0</v>
      </c>
      <c r="V781" s="26">
        <f t="shared" si="201"/>
        <v>0</v>
      </c>
      <c r="W781" s="26">
        <f t="shared" si="201"/>
        <v>0</v>
      </c>
      <c r="X781" s="26"/>
      <c r="Y781" s="26"/>
      <c r="Z781" s="1"/>
    </row>
    <row r="782" spans="1:26" ht="23.25">
      <c r="A782" s="1"/>
      <c r="B782" s="52"/>
      <c r="C782" s="52"/>
      <c r="D782" s="52"/>
      <c r="E782" s="52"/>
      <c r="F782" s="52"/>
      <c r="G782" s="52"/>
      <c r="H782" s="52"/>
      <c r="I782" s="53"/>
      <c r="J782" s="54"/>
      <c r="K782" s="55"/>
      <c r="L782" s="60"/>
      <c r="M782" s="26"/>
      <c r="N782" s="60"/>
      <c r="O782" s="60"/>
      <c r="P782" s="26"/>
      <c r="Q782" s="26"/>
      <c r="R782" s="26"/>
      <c r="S782" s="60"/>
      <c r="T782" s="60"/>
      <c r="U782" s="60"/>
      <c r="V782" s="26"/>
      <c r="W782" s="26"/>
      <c r="X782" s="26"/>
      <c r="Y782" s="26"/>
      <c r="Z782" s="1"/>
    </row>
    <row r="783" spans="1:26" ht="23.25">
      <c r="A783" s="1"/>
      <c r="B783" s="52"/>
      <c r="C783" s="52"/>
      <c r="D783" s="52"/>
      <c r="E783" s="52"/>
      <c r="F783" s="52"/>
      <c r="G783" s="52"/>
      <c r="H783" s="52" t="s">
        <v>231</v>
      </c>
      <c r="I783" s="53"/>
      <c r="J783" s="54" t="s">
        <v>232</v>
      </c>
      <c r="K783" s="55"/>
      <c r="L783" s="60"/>
      <c r="M783" s="26"/>
      <c r="N783" s="60"/>
      <c r="O783" s="60"/>
      <c r="P783" s="26"/>
      <c r="Q783" s="26"/>
      <c r="R783" s="26"/>
      <c r="S783" s="60"/>
      <c r="T783" s="60"/>
      <c r="U783" s="60"/>
      <c r="V783" s="26"/>
      <c r="W783" s="26"/>
      <c r="X783" s="26"/>
      <c r="Y783" s="26"/>
      <c r="Z783" s="1"/>
    </row>
    <row r="784" spans="1:26" ht="23.25">
      <c r="A784" s="1"/>
      <c r="B784" s="52"/>
      <c r="C784" s="52"/>
      <c r="D784" s="52"/>
      <c r="E784" s="52"/>
      <c r="F784" s="52"/>
      <c r="G784" s="52"/>
      <c r="H784" s="52"/>
      <c r="I784" s="53"/>
      <c r="J784" s="54" t="s">
        <v>233</v>
      </c>
      <c r="K784" s="55"/>
      <c r="L784" s="60"/>
      <c r="M784" s="26"/>
      <c r="N784" s="60"/>
      <c r="O784" s="60"/>
      <c r="P784" s="26"/>
      <c r="Q784" s="26"/>
      <c r="R784" s="26"/>
      <c r="S784" s="60"/>
      <c r="T784" s="60"/>
      <c r="U784" s="60"/>
      <c r="V784" s="26"/>
      <c r="W784" s="26"/>
      <c r="X784" s="26"/>
      <c r="Y784" s="26"/>
      <c r="Z784" s="1"/>
    </row>
    <row r="785" spans="1:26" ht="23.25">
      <c r="A785" s="1"/>
      <c r="B785" s="52"/>
      <c r="C785" s="52"/>
      <c r="D785" s="52"/>
      <c r="E785" s="52"/>
      <c r="F785" s="52"/>
      <c r="G785" s="52"/>
      <c r="H785" s="52"/>
      <c r="I785" s="53"/>
      <c r="J785" s="54" t="s">
        <v>50</v>
      </c>
      <c r="K785" s="55"/>
      <c r="L785" s="60"/>
      <c r="M785" s="26"/>
      <c r="N785" s="60"/>
      <c r="O785" s="60"/>
      <c r="P785" s="26"/>
      <c r="Q785" s="26">
        <f>+L785+M785+N785+O785+P785</f>
        <v>0</v>
      </c>
      <c r="R785" s="26"/>
      <c r="S785" s="60"/>
      <c r="T785" s="60">
        <v>18100</v>
      </c>
      <c r="U785" s="60"/>
      <c r="V785" s="26">
        <f>+R785+S785+T785+U785</f>
        <v>18100</v>
      </c>
      <c r="W785" s="26">
        <f>+Q785+V785</f>
        <v>18100</v>
      </c>
      <c r="X785" s="26">
        <f>IF(Q785=0,,(Q785/W785)*100)</f>
        <v>0</v>
      </c>
      <c r="Y785" s="26">
        <f>IF(V785=0,,(V785/W785)*100)</f>
        <v>100</v>
      </c>
      <c r="Z785" s="1"/>
    </row>
    <row r="786" spans="1:26" ht="23.25">
      <c r="A786" s="1"/>
      <c r="B786" s="52"/>
      <c r="C786" s="52"/>
      <c r="D786" s="52"/>
      <c r="E786" s="52"/>
      <c r="F786" s="52"/>
      <c r="G786" s="52"/>
      <c r="H786" s="52"/>
      <c r="I786" s="53"/>
      <c r="J786" s="54" t="s">
        <v>51</v>
      </c>
      <c r="K786" s="55"/>
      <c r="L786" s="60"/>
      <c r="M786" s="26"/>
      <c r="N786" s="60"/>
      <c r="O786" s="60"/>
      <c r="P786" s="26"/>
      <c r="Q786" s="26">
        <f>+L786+M786+N786+O786+P786</f>
        <v>0</v>
      </c>
      <c r="R786" s="26"/>
      <c r="S786" s="60"/>
      <c r="T786" s="60"/>
      <c r="U786" s="60"/>
      <c r="V786" s="26">
        <f>+R786+S786+T786+U786</f>
        <v>0</v>
      </c>
      <c r="W786" s="26">
        <f>+Q786+V786</f>
        <v>0</v>
      </c>
      <c r="X786" s="26">
        <f>IF(Q786=0,,(Q786/W786)*100)</f>
        <v>0</v>
      </c>
      <c r="Y786" s="26">
        <f>IF(V786=0,,(V786/W786)*100)</f>
        <v>0</v>
      </c>
      <c r="Z786" s="1"/>
    </row>
    <row r="787" spans="1:26" ht="23.25">
      <c r="A787" s="1"/>
      <c r="B787" s="52"/>
      <c r="C787" s="52"/>
      <c r="D787" s="52"/>
      <c r="E787" s="52"/>
      <c r="F787" s="52"/>
      <c r="G787" s="52"/>
      <c r="H787" s="52"/>
      <c r="I787" s="53"/>
      <c r="J787" s="54" t="s">
        <v>52</v>
      </c>
      <c r="K787" s="55"/>
      <c r="L787" s="60"/>
      <c r="M787" s="26"/>
      <c r="N787" s="60"/>
      <c r="O787" s="60"/>
      <c r="P787" s="26"/>
      <c r="Q787" s="26">
        <f>+L787+M787+N787+O787+P787</f>
        <v>0</v>
      </c>
      <c r="R787" s="26"/>
      <c r="S787" s="60"/>
      <c r="T787" s="60"/>
      <c r="U787" s="60"/>
      <c r="V787" s="26">
        <f>+R787+S787+T787+U787</f>
        <v>0</v>
      </c>
      <c r="W787" s="26">
        <f>+Q787+V787</f>
        <v>0</v>
      </c>
      <c r="X787" s="26">
        <f>IF(Q787=0,,(Q787/W787)*100)</f>
        <v>0</v>
      </c>
      <c r="Y787" s="26">
        <f>IF(V787=0,,(V787/W787)*100)</f>
        <v>0</v>
      </c>
      <c r="Z787" s="1"/>
    </row>
    <row r="788" spans="1:26" ht="23.25">
      <c r="A788" s="1"/>
      <c r="B788" s="61"/>
      <c r="C788" s="62"/>
      <c r="D788" s="62"/>
      <c r="E788" s="62"/>
      <c r="F788" s="62"/>
      <c r="G788" s="62"/>
      <c r="H788" s="62"/>
      <c r="I788" s="54"/>
      <c r="J788" s="54" t="s">
        <v>53</v>
      </c>
      <c r="K788" s="55"/>
      <c r="L788" s="24">
        <f aca="true" t="shared" si="202" ref="L788:W788">IF(L785=0,,(L787/L785)*100)</f>
        <v>0</v>
      </c>
      <c r="M788" s="24">
        <f t="shared" si="202"/>
        <v>0</v>
      </c>
      <c r="N788" s="24">
        <f t="shared" si="202"/>
        <v>0</v>
      </c>
      <c r="O788" s="24">
        <f t="shared" si="202"/>
        <v>0</v>
      </c>
      <c r="P788" s="24">
        <f t="shared" si="202"/>
        <v>0</v>
      </c>
      <c r="Q788" s="24">
        <f t="shared" si="202"/>
        <v>0</v>
      </c>
      <c r="R788" s="24">
        <f t="shared" si="202"/>
        <v>0</v>
      </c>
      <c r="S788" s="24">
        <f t="shared" si="202"/>
        <v>0</v>
      </c>
      <c r="T788" s="24">
        <f t="shared" si="202"/>
        <v>0</v>
      </c>
      <c r="U788" s="24">
        <f t="shared" si="202"/>
        <v>0</v>
      </c>
      <c r="V788" s="24">
        <f t="shared" si="202"/>
        <v>0</v>
      </c>
      <c r="W788" s="24">
        <f t="shared" si="202"/>
        <v>0</v>
      </c>
      <c r="X788" s="24"/>
      <c r="Y788" s="24"/>
      <c r="Z788" s="1"/>
    </row>
    <row r="789" spans="1:26" ht="23.25">
      <c r="A789" s="1"/>
      <c r="B789" s="52"/>
      <c r="C789" s="52"/>
      <c r="D789" s="52"/>
      <c r="E789" s="52"/>
      <c r="F789" s="52"/>
      <c r="G789" s="52"/>
      <c r="H789" s="52"/>
      <c r="I789" s="53"/>
      <c r="J789" s="54" t="s">
        <v>54</v>
      </c>
      <c r="K789" s="55"/>
      <c r="L789" s="60">
        <f>IF(L786=0,,(L787/L786)*100)</f>
        <v>0</v>
      </c>
      <c r="M789" s="26">
        <f aca="true" t="shared" si="203" ref="M789:W789">IF(M786=0,,(M787/M786)*100)</f>
        <v>0</v>
      </c>
      <c r="N789" s="60">
        <f t="shared" si="203"/>
        <v>0</v>
      </c>
      <c r="O789" s="60">
        <f t="shared" si="203"/>
        <v>0</v>
      </c>
      <c r="P789" s="26">
        <f t="shared" si="203"/>
        <v>0</v>
      </c>
      <c r="Q789" s="26">
        <f t="shared" si="203"/>
        <v>0</v>
      </c>
      <c r="R789" s="26">
        <f t="shared" si="203"/>
        <v>0</v>
      </c>
      <c r="S789" s="60">
        <f t="shared" si="203"/>
        <v>0</v>
      </c>
      <c r="T789" s="60">
        <f t="shared" si="203"/>
        <v>0</v>
      </c>
      <c r="U789" s="60">
        <f t="shared" si="203"/>
        <v>0</v>
      </c>
      <c r="V789" s="26">
        <f t="shared" si="203"/>
        <v>0</v>
      </c>
      <c r="W789" s="26">
        <f t="shared" si="203"/>
        <v>0</v>
      </c>
      <c r="X789" s="26"/>
      <c r="Y789" s="26"/>
      <c r="Z789" s="1"/>
    </row>
    <row r="790" spans="1:26" ht="23.25">
      <c r="A790" s="1"/>
      <c r="B790" s="52"/>
      <c r="C790" s="52"/>
      <c r="D790" s="52"/>
      <c r="E790" s="52"/>
      <c r="F790" s="52"/>
      <c r="G790" s="52"/>
      <c r="H790" s="52"/>
      <c r="I790" s="53"/>
      <c r="J790" s="54"/>
      <c r="K790" s="55"/>
      <c r="L790" s="60"/>
      <c r="M790" s="26"/>
      <c r="N790" s="60"/>
      <c r="O790" s="60"/>
      <c r="P790" s="26"/>
      <c r="Q790" s="26"/>
      <c r="R790" s="26"/>
      <c r="S790" s="60"/>
      <c r="T790" s="60"/>
      <c r="U790" s="60"/>
      <c r="V790" s="26"/>
      <c r="W790" s="26"/>
      <c r="X790" s="26"/>
      <c r="Y790" s="26"/>
      <c r="Z790" s="1"/>
    </row>
    <row r="791" spans="1:26" ht="23.25">
      <c r="A791" s="1"/>
      <c r="B791" s="52"/>
      <c r="C791" s="52"/>
      <c r="D791" s="52"/>
      <c r="E791" s="52"/>
      <c r="F791" s="52"/>
      <c r="G791" s="52" t="s">
        <v>236</v>
      </c>
      <c r="H791" s="52"/>
      <c r="I791" s="53"/>
      <c r="J791" s="54" t="s">
        <v>237</v>
      </c>
      <c r="K791" s="55"/>
      <c r="L791" s="60"/>
      <c r="M791" s="26"/>
      <c r="N791" s="60"/>
      <c r="O791" s="60"/>
      <c r="P791" s="26"/>
      <c r="Q791" s="26"/>
      <c r="R791" s="26"/>
      <c r="S791" s="60"/>
      <c r="T791" s="60"/>
      <c r="U791" s="60"/>
      <c r="V791" s="26"/>
      <c r="W791" s="26"/>
      <c r="X791" s="26"/>
      <c r="Y791" s="26"/>
      <c r="Z791" s="1"/>
    </row>
    <row r="792" spans="1:26" ht="23.25">
      <c r="A792" s="1"/>
      <c r="B792" s="52"/>
      <c r="C792" s="52"/>
      <c r="D792" s="52"/>
      <c r="E792" s="52"/>
      <c r="F792" s="52"/>
      <c r="G792" s="52"/>
      <c r="H792" s="52"/>
      <c r="I792" s="53"/>
      <c r="J792" s="54" t="s">
        <v>50</v>
      </c>
      <c r="K792" s="55"/>
      <c r="L792" s="60"/>
      <c r="M792" s="26"/>
      <c r="N792" s="60"/>
      <c r="O792" s="60"/>
      <c r="P792" s="26"/>
      <c r="Q792" s="26">
        <f>+L792+M792+N792+O792+P792</f>
        <v>0</v>
      </c>
      <c r="R792" s="26"/>
      <c r="S792" s="60"/>
      <c r="T792" s="60">
        <v>2000</v>
      </c>
      <c r="U792" s="60"/>
      <c r="V792" s="26">
        <f>+R792+S792+T792+U792</f>
        <v>2000</v>
      </c>
      <c r="W792" s="26">
        <f>+Q792+V792</f>
        <v>2000</v>
      </c>
      <c r="X792" s="26">
        <f>IF(Q792=0,,(Q792/W792)*100)</f>
        <v>0</v>
      </c>
      <c r="Y792" s="26">
        <f>IF(V792=0,,(V792/W792)*100)</f>
        <v>100</v>
      </c>
      <c r="Z792" s="1"/>
    </row>
    <row r="793" spans="1:26" ht="23.25">
      <c r="A793" s="1"/>
      <c r="B793" s="52"/>
      <c r="C793" s="52"/>
      <c r="D793" s="52"/>
      <c r="E793" s="52"/>
      <c r="F793" s="52"/>
      <c r="G793" s="52"/>
      <c r="H793" s="52"/>
      <c r="I793" s="53"/>
      <c r="J793" s="54" t="s">
        <v>51</v>
      </c>
      <c r="K793" s="55"/>
      <c r="L793" s="60"/>
      <c r="M793" s="26"/>
      <c r="N793" s="60"/>
      <c r="O793" s="60"/>
      <c r="P793" s="26"/>
      <c r="Q793" s="26">
        <f>+L793+M793+N793+O793+P793</f>
        <v>0</v>
      </c>
      <c r="R793" s="26"/>
      <c r="S793" s="60"/>
      <c r="T793" s="60">
        <v>335</v>
      </c>
      <c r="U793" s="60"/>
      <c r="V793" s="26">
        <f>+R793+S793+T793+U793</f>
        <v>335</v>
      </c>
      <c r="W793" s="26">
        <f>+Q793+V793</f>
        <v>335</v>
      </c>
      <c r="X793" s="26">
        <f>IF(Q793=0,,(Q793/W793)*100)</f>
        <v>0</v>
      </c>
      <c r="Y793" s="26">
        <f>IF(V793=0,,(V793/W793)*100)</f>
        <v>100</v>
      </c>
      <c r="Z793" s="1"/>
    </row>
    <row r="794" spans="1:26" ht="23.25">
      <c r="A794" s="1"/>
      <c r="B794" s="52"/>
      <c r="C794" s="52"/>
      <c r="D794" s="52"/>
      <c r="E794" s="52"/>
      <c r="F794" s="52"/>
      <c r="G794" s="52"/>
      <c r="H794" s="52"/>
      <c r="I794" s="53"/>
      <c r="J794" s="54" t="s">
        <v>52</v>
      </c>
      <c r="K794" s="55"/>
      <c r="L794" s="60"/>
      <c r="M794" s="26"/>
      <c r="N794" s="60"/>
      <c r="O794" s="60"/>
      <c r="P794" s="26"/>
      <c r="Q794" s="26">
        <f>+L794+M794+N794+O794+P794</f>
        <v>0</v>
      </c>
      <c r="R794" s="26"/>
      <c r="S794" s="60"/>
      <c r="T794" s="60">
        <v>0</v>
      </c>
      <c r="U794" s="60"/>
      <c r="V794" s="26">
        <f>+R794+S794+T794+U794</f>
        <v>0</v>
      </c>
      <c r="W794" s="26">
        <f>+Q794+V794</f>
        <v>0</v>
      </c>
      <c r="X794" s="26">
        <f>IF(Q794=0,,(Q794/W794)*100)</f>
        <v>0</v>
      </c>
      <c r="Y794" s="26">
        <f>IF(V794=0,,(V794/W794)*100)</f>
        <v>0</v>
      </c>
      <c r="Z794" s="1"/>
    </row>
    <row r="795" spans="1:26" ht="23.25">
      <c r="A795" s="1"/>
      <c r="B795" s="52"/>
      <c r="C795" s="52"/>
      <c r="D795" s="52"/>
      <c r="E795" s="52"/>
      <c r="F795" s="52"/>
      <c r="G795" s="52"/>
      <c r="H795" s="52"/>
      <c r="I795" s="53"/>
      <c r="J795" s="54" t="s">
        <v>53</v>
      </c>
      <c r="K795" s="55"/>
      <c r="L795" s="60">
        <f aca="true" t="shared" si="204" ref="L795:W795">IF(L792=0,,(L794/L792)*100)</f>
        <v>0</v>
      </c>
      <c r="M795" s="26">
        <f t="shared" si="204"/>
        <v>0</v>
      </c>
      <c r="N795" s="60">
        <f t="shared" si="204"/>
        <v>0</v>
      </c>
      <c r="O795" s="60">
        <f t="shared" si="204"/>
        <v>0</v>
      </c>
      <c r="P795" s="26">
        <f t="shared" si="204"/>
        <v>0</v>
      </c>
      <c r="Q795" s="26">
        <f t="shared" si="204"/>
        <v>0</v>
      </c>
      <c r="R795" s="26">
        <f t="shared" si="204"/>
        <v>0</v>
      </c>
      <c r="S795" s="60">
        <f t="shared" si="204"/>
        <v>0</v>
      </c>
      <c r="T795" s="60">
        <f t="shared" si="204"/>
        <v>0</v>
      </c>
      <c r="U795" s="60">
        <f t="shared" si="204"/>
        <v>0</v>
      </c>
      <c r="V795" s="26">
        <f t="shared" si="204"/>
        <v>0</v>
      </c>
      <c r="W795" s="26">
        <f t="shared" si="204"/>
        <v>0</v>
      </c>
      <c r="X795" s="26"/>
      <c r="Y795" s="26"/>
      <c r="Z795" s="1"/>
    </row>
    <row r="796" spans="1:26" ht="23.25">
      <c r="A796" s="1"/>
      <c r="B796" s="52"/>
      <c r="C796" s="52"/>
      <c r="D796" s="52"/>
      <c r="E796" s="52"/>
      <c r="F796" s="52"/>
      <c r="G796" s="52"/>
      <c r="H796" s="52"/>
      <c r="I796" s="53"/>
      <c r="J796" s="54" t="s">
        <v>54</v>
      </c>
      <c r="K796" s="55"/>
      <c r="L796" s="60">
        <f>IF(L793=0,,(L794/L793)*100)</f>
        <v>0</v>
      </c>
      <c r="M796" s="26">
        <f aca="true" t="shared" si="205" ref="M796:W796">IF(M793=0,,(M794/M793)*100)</f>
        <v>0</v>
      </c>
      <c r="N796" s="60">
        <f t="shared" si="205"/>
        <v>0</v>
      </c>
      <c r="O796" s="60">
        <f t="shared" si="205"/>
        <v>0</v>
      </c>
      <c r="P796" s="26">
        <f t="shared" si="205"/>
        <v>0</v>
      </c>
      <c r="Q796" s="26">
        <f t="shared" si="205"/>
        <v>0</v>
      </c>
      <c r="R796" s="26">
        <f t="shared" si="205"/>
        <v>0</v>
      </c>
      <c r="S796" s="60">
        <f t="shared" si="205"/>
        <v>0</v>
      </c>
      <c r="T796" s="60">
        <f t="shared" si="205"/>
        <v>0</v>
      </c>
      <c r="U796" s="60">
        <f t="shared" si="205"/>
        <v>0</v>
      </c>
      <c r="V796" s="26">
        <f t="shared" si="205"/>
        <v>0</v>
      </c>
      <c r="W796" s="26">
        <f t="shared" si="205"/>
        <v>0</v>
      </c>
      <c r="X796" s="26"/>
      <c r="Y796" s="26"/>
      <c r="Z796" s="1"/>
    </row>
    <row r="797" spans="1:26" ht="23.25">
      <c r="A797" s="1"/>
      <c r="B797" s="61"/>
      <c r="C797" s="62"/>
      <c r="D797" s="62"/>
      <c r="E797" s="62"/>
      <c r="F797" s="62"/>
      <c r="G797" s="62"/>
      <c r="H797" s="62"/>
      <c r="I797" s="54"/>
      <c r="J797" s="54"/>
      <c r="K797" s="55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1"/>
    </row>
    <row r="798" spans="1:26" ht="23.25">
      <c r="A798" s="1"/>
      <c r="B798" s="52"/>
      <c r="C798" s="52"/>
      <c r="D798" s="52"/>
      <c r="E798" s="52"/>
      <c r="F798" s="52"/>
      <c r="G798" s="52"/>
      <c r="H798" s="52" t="s">
        <v>231</v>
      </c>
      <c r="I798" s="53"/>
      <c r="J798" s="54" t="s">
        <v>232</v>
      </c>
      <c r="K798" s="55"/>
      <c r="L798" s="60"/>
      <c r="M798" s="26"/>
      <c r="N798" s="60"/>
      <c r="O798" s="60"/>
      <c r="P798" s="26"/>
      <c r="Q798" s="26"/>
      <c r="R798" s="26"/>
      <c r="S798" s="60"/>
      <c r="T798" s="60"/>
      <c r="U798" s="60"/>
      <c r="V798" s="26"/>
      <c r="W798" s="26"/>
      <c r="X798" s="26"/>
      <c r="Y798" s="26"/>
      <c r="Z798" s="1"/>
    </row>
    <row r="799" spans="1:26" ht="23.25">
      <c r="A799" s="1"/>
      <c r="B799" s="52"/>
      <c r="C799" s="52"/>
      <c r="D799" s="52"/>
      <c r="E799" s="52"/>
      <c r="F799" s="52"/>
      <c r="G799" s="52"/>
      <c r="H799" s="52"/>
      <c r="I799" s="53"/>
      <c r="J799" s="54" t="s">
        <v>233</v>
      </c>
      <c r="K799" s="55"/>
      <c r="L799" s="60"/>
      <c r="M799" s="26"/>
      <c r="N799" s="60"/>
      <c r="O799" s="60"/>
      <c r="P799" s="26"/>
      <c r="Q799" s="26"/>
      <c r="R799" s="26"/>
      <c r="S799" s="60"/>
      <c r="T799" s="60"/>
      <c r="U799" s="60"/>
      <c r="V799" s="26"/>
      <c r="W799" s="26"/>
      <c r="X799" s="26"/>
      <c r="Y799" s="26"/>
      <c r="Z799" s="1"/>
    </row>
    <row r="800" spans="1:26" ht="23.25">
      <c r="A800" s="1"/>
      <c r="B800" s="52"/>
      <c r="C800" s="52"/>
      <c r="D800" s="52"/>
      <c r="E800" s="52"/>
      <c r="F800" s="52"/>
      <c r="G800" s="52"/>
      <c r="H800" s="52"/>
      <c r="I800" s="53"/>
      <c r="J800" s="54" t="s">
        <v>50</v>
      </c>
      <c r="K800" s="55"/>
      <c r="L800" s="60"/>
      <c r="M800" s="26"/>
      <c r="N800" s="60"/>
      <c r="O800" s="60"/>
      <c r="P800" s="26"/>
      <c r="Q800" s="26">
        <f>+L800+M800+N800+O800+P800</f>
        <v>0</v>
      </c>
      <c r="R800" s="26"/>
      <c r="S800" s="60"/>
      <c r="T800" s="60">
        <v>2000</v>
      </c>
      <c r="U800" s="60"/>
      <c r="V800" s="26">
        <f>+R800+S800+T800+U800</f>
        <v>2000</v>
      </c>
      <c r="W800" s="26">
        <f>+Q800+V800</f>
        <v>2000</v>
      </c>
      <c r="X800" s="26">
        <f>IF(Q800=0,,(Q800/W800)*100)</f>
        <v>0</v>
      </c>
      <c r="Y800" s="26">
        <f>IF(V800=0,,(V800/W800)*100)</f>
        <v>100</v>
      </c>
      <c r="Z800" s="1"/>
    </row>
    <row r="801" spans="1:26" ht="23.25">
      <c r="A801" s="1"/>
      <c r="B801" s="52"/>
      <c r="C801" s="52"/>
      <c r="D801" s="52"/>
      <c r="E801" s="52"/>
      <c r="F801" s="52"/>
      <c r="G801" s="52"/>
      <c r="H801" s="52"/>
      <c r="I801" s="53"/>
      <c r="J801" s="54" t="s">
        <v>51</v>
      </c>
      <c r="K801" s="55"/>
      <c r="L801" s="60"/>
      <c r="M801" s="26"/>
      <c r="N801" s="60"/>
      <c r="O801" s="60"/>
      <c r="P801" s="26"/>
      <c r="Q801" s="26">
        <f>+L801+M801+N801+O801+P801</f>
        <v>0</v>
      </c>
      <c r="R801" s="26"/>
      <c r="S801" s="60"/>
      <c r="T801" s="60">
        <v>335</v>
      </c>
      <c r="U801" s="60"/>
      <c r="V801" s="26">
        <f>+R801+S801+T801+U801</f>
        <v>335</v>
      </c>
      <c r="W801" s="26">
        <f>+Q801+V801</f>
        <v>335</v>
      </c>
      <c r="X801" s="26">
        <f>IF(Q801=0,,(Q801/W801)*100)</f>
        <v>0</v>
      </c>
      <c r="Y801" s="26">
        <f>IF(V801=0,,(V801/W801)*100)</f>
        <v>100</v>
      </c>
      <c r="Z801" s="1"/>
    </row>
    <row r="802" spans="1:26" ht="23.25">
      <c r="A802" s="1"/>
      <c r="B802" s="61"/>
      <c r="C802" s="61"/>
      <c r="D802" s="61"/>
      <c r="E802" s="61"/>
      <c r="F802" s="61"/>
      <c r="G802" s="61"/>
      <c r="H802" s="61"/>
      <c r="I802" s="53"/>
      <c r="J802" s="54" t="s">
        <v>52</v>
      </c>
      <c r="K802" s="55"/>
      <c r="L802" s="60"/>
      <c r="M802" s="26"/>
      <c r="N802" s="60"/>
      <c r="O802" s="60"/>
      <c r="P802" s="26"/>
      <c r="Q802" s="26">
        <f>+L802+M802+N802+O802+P802</f>
        <v>0</v>
      </c>
      <c r="R802" s="26"/>
      <c r="S802" s="60"/>
      <c r="T802" s="60"/>
      <c r="U802" s="60"/>
      <c r="V802" s="26">
        <f>+R802+S802+T802+U802</f>
        <v>0</v>
      </c>
      <c r="W802" s="26">
        <f>+Q802+V802</f>
        <v>0</v>
      </c>
      <c r="X802" s="26">
        <f>IF(Q802=0,,(Q802/W802)*100)</f>
        <v>0</v>
      </c>
      <c r="Y802" s="26">
        <f>IF(V802=0,,(V802/W802)*100)</f>
        <v>0</v>
      </c>
      <c r="Z802" s="1"/>
    </row>
    <row r="803" spans="1:26" ht="23.25">
      <c r="A803" s="1"/>
      <c r="B803" s="61"/>
      <c r="C803" s="62"/>
      <c r="D803" s="62"/>
      <c r="E803" s="62"/>
      <c r="F803" s="62"/>
      <c r="G803" s="62"/>
      <c r="H803" s="62"/>
      <c r="I803" s="54"/>
      <c r="J803" s="54" t="s">
        <v>53</v>
      </c>
      <c r="K803" s="55"/>
      <c r="L803" s="24">
        <f aca="true" t="shared" si="206" ref="L803:W803">IF(L800=0,,(L802/L800)*100)</f>
        <v>0</v>
      </c>
      <c r="M803" s="24">
        <f t="shared" si="206"/>
        <v>0</v>
      </c>
      <c r="N803" s="24">
        <f t="shared" si="206"/>
        <v>0</v>
      </c>
      <c r="O803" s="24">
        <f t="shared" si="206"/>
        <v>0</v>
      </c>
      <c r="P803" s="24">
        <f t="shared" si="206"/>
        <v>0</v>
      </c>
      <c r="Q803" s="24">
        <f t="shared" si="206"/>
        <v>0</v>
      </c>
      <c r="R803" s="24">
        <f t="shared" si="206"/>
        <v>0</v>
      </c>
      <c r="S803" s="24">
        <f t="shared" si="206"/>
        <v>0</v>
      </c>
      <c r="T803" s="24">
        <f t="shared" si="206"/>
        <v>0</v>
      </c>
      <c r="U803" s="24">
        <f t="shared" si="206"/>
        <v>0</v>
      </c>
      <c r="V803" s="24">
        <f t="shared" si="206"/>
        <v>0</v>
      </c>
      <c r="W803" s="24">
        <f t="shared" si="206"/>
        <v>0</v>
      </c>
      <c r="X803" s="24"/>
      <c r="Y803" s="24"/>
      <c r="Z803" s="1"/>
    </row>
    <row r="804" spans="1:26" ht="23.25">
      <c r="A804" s="1"/>
      <c r="B804" s="61"/>
      <c r="C804" s="61"/>
      <c r="D804" s="61"/>
      <c r="E804" s="61"/>
      <c r="F804" s="61"/>
      <c r="G804" s="61"/>
      <c r="H804" s="61"/>
      <c r="I804" s="53"/>
      <c r="J804" s="54" t="s">
        <v>54</v>
      </c>
      <c r="K804" s="55"/>
      <c r="L804" s="60">
        <f>IF(L801=0,,(L802/L801)*100)</f>
        <v>0</v>
      </c>
      <c r="M804" s="26">
        <f aca="true" t="shared" si="207" ref="M804:W804">IF(M801=0,,(M802/M801)*100)</f>
        <v>0</v>
      </c>
      <c r="N804" s="60">
        <f t="shared" si="207"/>
        <v>0</v>
      </c>
      <c r="O804" s="60">
        <f t="shared" si="207"/>
        <v>0</v>
      </c>
      <c r="P804" s="26">
        <f t="shared" si="207"/>
        <v>0</v>
      </c>
      <c r="Q804" s="26">
        <f t="shared" si="207"/>
        <v>0</v>
      </c>
      <c r="R804" s="26">
        <f t="shared" si="207"/>
        <v>0</v>
      </c>
      <c r="S804" s="60">
        <f t="shared" si="207"/>
        <v>0</v>
      </c>
      <c r="T804" s="60">
        <f t="shared" si="207"/>
        <v>0</v>
      </c>
      <c r="U804" s="60">
        <f t="shared" si="207"/>
        <v>0</v>
      </c>
      <c r="V804" s="26">
        <f t="shared" si="207"/>
        <v>0</v>
      </c>
      <c r="W804" s="26">
        <f t="shared" si="207"/>
        <v>0</v>
      </c>
      <c r="X804" s="26"/>
      <c r="Y804" s="26"/>
      <c r="Z804" s="1"/>
    </row>
    <row r="805" spans="1:26" ht="23.25">
      <c r="A805" s="1"/>
      <c r="B805" s="61"/>
      <c r="C805" s="61"/>
      <c r="D805" s="61"/>
      <c r="E805" s="61"/>
      <c r="F805" s="61"/>
      <c r="G805" s="61"/>
      <c r="H805" s="61"/>
      <c r="I805" s="53"/>
      <c r="J805" s="54"/>
      <c r="K805" s="55"/>
      <c r="L805" s="60"/>
      <c r="M805" s="26"/>
      <c r="N805" s="60"/>
      <c r="O805" s="60"/>
      <c r="P805" s="26"/>
      <c r="Q805" s="26"/>
      <c r="R805" s="26"/>
      <c r="S805" s="60"/>
      <c r="T805" s="60"/>
      <c r="U805" s="60"/>
      <c r="V805" s="26"/>
      <c r="W805" s="26"/>
      <c r="X805" s="26"/>
      <c r="Y805" s="26"/>
      <c r="Z805" s="1"/>
    </row>
    <row r="806" spans="1:26" ht="23.25">
      <c r="A806" s="1"/>
      <c r="B806" s="61"/>
      <c r="C806" s="61"/>
      <c r="D806" s="61"/>
      <c r="E806" s="61"/>
      <c r="F806" s="61"/>
      <c r="G806" s="61" t="s">
        <v>238</v>
      </c>
      <c r="H806" s="61"/>
      <c r="I806" s="53"/>
      <c r="J806" s="54" t="s">
        <v>239</v>
      </c>
      <c r="K806" s="55"/>
      <c r="L806" s="60"/>
      <c r="M806" s="26"/>
      <c r="N806" s="60"/>
      <c r="O806" s="60"/>
      <c r="P806" s="26"/>
      <c r="Q806" s="26"/>
      <c r="R806" s="26"/>
      <c r="S806" s="60"/>
      <c r="T806" s="60"/>
      <c r="U806" s="60"/>
      <c r="V806" s="26"/>
      <c r="W806" s="26"/>
      <c r="X806" s="26"/>
      <c r="Y806" s="26"/>
      <c r="Z806" s="1"/>
    </row>
    <row r="807" spans="1:26" ht="23.25">
      <c r="A807" s="1"/>
      <c r="B807" s="61"/>
      <c r="C807" s="61"/>
      <c r="D807" s="61"/>
      <c r="E807" s="61"/>
      <c r="F807" s="61"/>
      <c r="G807" s="61"/>
      <c r="H807" s="61"/>
      <c r="I807" s="53"/>
      <c r="J807" s="54" t="s">
        <v>240</v>
      </c>
      <c r="K807" s="55"/>
      <c r="L807" s="60"/>
      <c r="M807" s="26"/>
      <c r="N807" s="60"/>
      <c r="O807" s="60"/>
      <c r="P807" s="26"/>
      <c r="Q807" s="26"/>
      <c r="R807" s="26"/>
      <c r="S807" s="60"/>
      <c r="T807" s="60"/>
      <c r="U807" s="60"/>
      <c r="V807" s="26"/>
      <c r="W807" s="26"/>
      <c r="X807" s="26"/>
      <c r="Y807" s="26"/>
      <c r="Z807" s="1"/>
    </row>
    <row r="808" spans="1:26" ht="23.25">
      <c r="A808" s="1"/>
      <c r="B808" s="61"/>
      <c r="C808" s="61"/>
      <c r="D808" s="61"/>
      <c r="E808" s="61"/>
      <c r="F808" s="61"/>
      <c r="G808" s="61"/>
      <c r="H808" s="61"/>
      <c r="I808" s="53"/>
      <c r="J808" s="54" t="s">
        <v>50</v>
      </c>
      <c r="K808" s="55"/>
      <c r="L808" s="60"/>
      <c r="M808" s="26"/>
      <c r="N808" s="60"/>
      <c r="O808" s="60"/>
      <c r="P808" s="26"/>
      <c r="Q808" s="26">
        <f>+L808+M808+N808+O808+P808</f>
        <v>0</v>
      </c>
      <c r="R808" s="26"/>
      <c r="S808" s="60"/>
      <c r="T808" s="60">
        <v>4950</v>
      </c>
      <c r="U808" s="60"/>
      <c r="V808" s="26">
        <f>+R808+S808+T808+U808</f>
        <v>4950</v>
      </c>
      <c r="W808" s="26">
        <f>+Q808+V808</f>
        <v>4950</v>
      </c>
      <c r="X808" s="26">
        <f>IF(Q808=0,,(Q808/W808)*100)</f>
        <v>0</v>
      </c>
      <c r="Y808" s="26">
        <f>IF(V808=0,,(V808/W808)*100)</f>
        <v>100</v>
      </c>
      <c r="Z808" s="1"/>
    </row>
    <row r="809" spans="1:26" ht="23.25">
      <c r="A809" s="1"/>
      <c r="B809" s="61"/>
      <c r="C809" s="61"/>
      <c r="D809" s="61"/>
      <c r="E809" s="61"/>
      <c r="F809" s="61"/>
      <c r="G809" s="61"/>
      <c r="H809" s="61"/>
      <c r="I809" s="53"/>
      <c r="J809" s="54" t="s">
        <v>51</v>
      </c>
      <c r="K809" s="55"/>
      <c r="L809" s="60"/>
      <c r="M809" s="26"/>
      <c r="N809" s="60"/>
      <c r="O809" s="60"/>
      <c r="P809" s="26"/>
      <c r="Q809" s="26">
        <f>+L809+M809+N809+O809+P809</f>
        <v>0</v>
      </c>
      <c r="R809" s="26"/>
      <c r="S809" s="60"/>
      <c r="T809" s="60"/>
      <c r="U809" s="60"/>
      <c r="V809" s="26">
        <f>+R809+S809+T809+U809</f>
        <v>0</v>
      </c>
      <c r="W809" s="26">
        <f>+Q809+V809</f>
        <v>0</v>
      </c>
      <c r="X809" s="26">
        <f>IF(Q809=0,,(Q809/W809)*100)</f>
        <v>0</v>
      </c>
      <c r="Y809" s="26">
        <f>IF(V809=0,,(V809/W809)*100)</f>
        <v>0</v>
      </c>
      <c r="Z809" s="1"/>
    </row>
    <row r="810" spans="1:26" ht="23.25">
      <c r="A810" s="1"/>
      <c r="B810" s="70"/>
      <c r="C810" s="70"/>
      <c r="D810" s="70"/>
      <c r="E810" s="70"/>
      <c r="F810" s="70"/>
      <c r="G810" s="70"/>
      <c r="H810" s="70"/>
      <c r="I810" s="64"/>
      <c r="J810" s="65"/>
      <c r="K810" s="66"/>
      <c r="L810" s="67"/>
      <c r="M810" s="68"/>
      <c r="N810" s="67"/>
      <c r="O810" s="67"/>
      <c r="P810" s="68"/>
      <c r="Q810" s="68"/>
      <c r="R810" s="68"/>
      <c r="S810" s="67"/>
      <c r="T810" s="67"/>
      <c r="U810" s="67"/>
      <c r="V810" s="68"/>
      <c r="W810" s="68"/>
      <c r="X810" s="68"/>
      <c r="Y810" s="68"/>
      <c r="Z810" s="1"/>
    </row>
    <row r="811" spans="1:26" ht="23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5"/>
      <c r="W812" s="5"/>
      <c r="X812" s="5"/>
      <c r="Y812" s="5" t="s">
        <v>418</v>
      </c>
      <c r="Z812" s="1"/>
    </row>
    <row r="813" spans="1:26" ht="23.25">
      <c r="A813" s="1"/>
      <c r="B813" s="9" t="s">
        <v>3</v>
      </c>
      <c r="C813" s="10"/>
      <c r="D813" s="10"/>
      <c r="E813" s="10"/>
      <c r="F813" s="10"/>
      <c r="G813" s="10"/>
      <c r="H813" s="11"/>
      <c r="I813" s="12"/>
      <c r="J813" s="13"/>
      <c r="K813" s="14"/>
      <c r="L813" s="15" t="s">
        <v>4</v>
      </c>
      <c r="M813" s="15"/>
      <c r="N813" s="15"/>
      <c r="O813" s="15"/>
      <c r="P813" s="15"/>
      <c r="Q813" s="15"/>
      <c r="R813" s="16" t="s">
        <v>5</v>
      </c>
      <c r="S813" s="15"/>
      <c r="T813" s="15"/>
      <c r="U813" s="15"/>
      <c r="V813" s="17"/>
      <c r="W813" s="15" t="s">
        <v>6</v>
      </c>
      <c r="X813" s="15"/>
      <c r="Y813" s="18"/>
      <c r="Z813" s="1"/>
    </row>
    <row r="814" spans="1:26" ht="23.25">
      <c r="A814" s="1"/>
      <c r="B814" s="19" t="s">
        <v>7</v>
      </c>
      <c r="C814" s="20"/>
      <c r="D814" s="20"/>
      <c r="E814" s="20"/>
      <c r="F814" s="20"/>
      <c r="G814" s="20"/>
      <c r="H814" s="21"/>
      <c r="I814" s="22"/>
      <c r="J814" s="23"/>
      <c r="K814" s="24"/>
      <c r="L814" s="25"/>
      <c r="M814" s="26"/>
      <c r="N814" s="27"/>
      <c r="O814" s="28" t="s">
        <v>8</v>
      </c>
      <c r="P814" s="29"/>
      <c r="Q814" s="30"/>
      <c r="R814" s="31" t="s">
        <v>8</v>
      </c>
      <c r="S814" s="32" t="s">
        <v>9</v>
      </c>
      <c r="T814" s="25"/>
      <c r="U814" s="33" t="s">
        <v>10</v>
      </c>
      <c r="V814" s="30"/>
      <c r="W814" s="30"/>
      <c r="X814" s="34" t="s">
        <v>11</v>
      </c>
      <c r="Y814" s="35"/>
      <c r="Z814" s="1"/>
    </row>
    <row r="815" spans="1:26" ht="23.25">
      <c r="A815" s="1"/>
      <c r="B815" s="36"/>
      <c r="C815" s="37"/>
      <c r="D815" s="37"/>
      <c r="E815" s="37"/>
      <c r="F815" s="38"/>
      <c r="G815" s="37"/>
      <c r="H815" s="36"/>
      <c r="I815" s="22"/>
      <c r="J815" s="2" t="s">
        <v>12</v>
      </c>
      <c r="K815" s="24"/>
      <c r="L815" s="39" t="s">
        <v>13</v>
      </c>
      <c r="M815" s="40" t="s">
        <v>14</v>
      </c>
      <c r="N815" s="32" t="s">
        <v>13</v>
      </c>
      <c r="O815" s="39" t="s">
        <v>15</v>
      </c>
      <c r="P815" s="29" t="s">
        <v>16</v>
      </c>
      <c r="Q815" s="26"/>
      <c r="R815" s="41" t="s">
        <v>15</v>
      </c>
      <c r="S815" s="40" t="s">
        <v>17</v>
      </c>
      <c r="T815" s="39" t="s">
        <v>18</v>
      </c>
      <c r="U815" s="33" t="s">
        <v>19</v>
      </c>
      <c r="V815" s="30"/>
      <c r="W815" s="30"/>
      <c r="X815" s="30"/>
      <c r="Y815" s="40"/>
      <c r="Z815" s="1"/>
    </row>
    <row r="816" spans="1:26" ht="23.25">
      <c r="A816" s="1"/>
      <c r="B816" s="36" t="s">
        <v>20</v>
      </c>
      <c r="C816" s="36" t="s">
        <v>21</v>
      </c>
      <c r="D816" s="36" t="s">
        <v>22</v>
      </c>
      <c r="E816" s="36" t="s">
        <v>23</v>
      </c>
      <c r="F816" s="36" t="s">
        <v>24</v>
      </c>
      <c r="G816" s="36" t="s">
        <v>25</v>
      </c>
      <c r="H816" s="36" t="s">
        <v>26</v>
      </c>
      <c r="I816" s="22"/>
      <c r="J816" s="42"/>
      <c r="K816" s="24"/>
      <c r="L816" s="39" t="s">
        <v>27</v>
      </c>
      <c r="M816" s="40" t="s">
        <v>28</v>
      </c>
      <c r="N816" s="32" t="s">
        <v>29</v>
      </c>
      <c r="O816" s="39" t="s">
        <v>30</v>
      </c>
      <c r="P816" s="29" t="s">
        <v>31</v>
      </c>
      <c r="Q816" s="40" t="s">
        <v>32</v>
      </c>
      <c r="R816" s="41" t="s">
        <v>30</v>
      </c>
      <c r="S816" s="40" t="s">
        <v>33</v>
      </c>
      <c r="T816" s="39" t="s">
        <v>34</v>
      </c>
      <c r="U816" s="33" t="s">
        <v>35</v>
      </c>
      <c r="V816" s="29" t="s">
        <v>32</v>
      </c>
      <c r="W816" s="29" t="s">
        <v>36</v>
      </c>
      <c r="X816" s="29" t="s">
        <v>37</v>
      </c>
      <c r="Y816" s="40" t="s">
        <v>38</v>
      </c>
      <c r="Z816" s="1"/>
    </row>
    <row r="817" spans="1:26" ht="23.25">
      <c r="A817" s="1"/>
      <c r="B817" s="43"/>
      <c r="C817" s="43"/>
      <c r="D817" s="43"/>
      <c r="E817" s="43"/>
      <c r="F817" s="43"/>
      <c r="G817" s="43"/>
      <c r="H817" s="43"/>
      <c r="I817" s="44"/>
      <c r="J817" s="45"/>
      <c r="K817" s="46"/>
      <c r="L817" s="47"/>
      <c r="M817" s="48"/>
      <c r="N817" s="49"/>
      <c r="O817" s="47"/>
      <c r="P817" s="50"/>
      <c r="Q817" s="50"/>
      <c r="R817" s="48"/>
      <c r="S817" s="48"/>
      <c r="T817" s="47"/>
      <c r="U817" s="51"/>
      <c r="V817" s="50"/>
      <c r="W817" s="50"/>
      <c r="X817" s="50"/>
      <c r="Y817" s="48"/>
      <c r="Z817" s="1"/>
    </row>
    <row r="818" spans="1:26" ht="23.25">
      <c r="A818" s="1"/>
      <c r="B818" s="52" t="s">
        <v>48</v>
      </c>
      <c r="C818" s="52"/>
      <c r="D818" s="52"/>
      <c r="E818" s="52" t="s">
        <v>55</v>
      </c>
      <c r="F818" s="52" t="s">
        <v>226</v>
      </c>
      <c r="G818" s="52" t="s">
        <v>238</v>
      </c>
      <c r="H818" s="52"/>
      <c r="I818" s="53"/>
      <c r="J818" s="54" t="s">
        <v>52</v>
      </c>
      <c r="K818" s="55"/>
      <c r="L818" s="25"/>
      <c r="M818" s="26"/>
      <c r="N818" s="27"/>
      <c r="O818" s="56"/>
      <c r="P818" s="30"/>
      <c r="Q818" s="30">
        <f>+L818+M818+N818+O818+P818</f>
        <v>0</v>
      </c>
      <c r="R818" s="26"/>
      <c r="S818" s="27"/>
      <c r="T818" s="25"/>
      <c r="U818" s="57"/>
      <c r="V818" s="30">
        <f>+R818+S818+T818+U818</f>
        <v>0</v>
      </c>
      <c r="W818" s="30">
        <f>+Q818+V818</f>
        <v>0</v>
      </c>
      <c r="X818" s="30">
        <f>IF(Q818=0,,(Q818/W818)*100)</f>
        <v>0</v>
      </c>
      <c r="Y818" s="26">
        <f>IF(V818=0,,(V818/W818)*100)</f>
        <v>0</v>
      </c>
      <c r="Z818" s="1"/>
    </row>
    <row r="819" spans="1:26" ht="23.25">
      <c r="A819" s="1"/>
      <c r="B819" s="52"/>
      <c r="C819" s="52"/>
      <c r="D819" s="52"/>
      <c r="E819" s="52"/>
      <c r="F819" s="52"/>
      <c r="G819" s="52"/>
      <c r="H819" s="52"/>
      <c r="I819" s="53"/>
      <c r="J819" s="58" t="s">
        <v>53</v>
      </c>
      <c r="K819" s="59"/>
      <c r="L819" s="60">
        <f aca="true" t="shared" si="208" ref="L819:W819">IF(L808=0,,(L818/L808)*100)</f>
        <v>0</v>
      </c>
      <c r="M819" s="60">
        <f t="shared" si="208"/>
        <v>0</v>
      </c>
      <c r="N819" s="60">
        <f t="shared" si="208"/>
        <v>0</v>
      </c>
      <c r="O819" s="60">
        <f t="shared" si="208"/>
        <v>0</v>
      </c>
      <c r="P819" s="60">
        <f t="shared" si="208"/>
        <v>0</v>
      </c>
      <c r="Q819" s="60">
        <f t="shared" si="208"/>
        <v>0</v>
      </c>
      <c r="R819" s="60">
        <f t="shared" si="208"/>
        <v>0</v>
      </c>
      <c r="S819" s="60">
        <f t="shared" si="208"/>
        <v>0</v>
      </c>
      <c r="T819" s="60">
        <f t="shared" si="208"/>
        <v>0</v>
      </c>
      <c r="U819" s="69">
        <f t="shared" si="208"/>
        <v>0</v>
      </c>
      <c r="V819" s="26">
        <f t="shared" si="208"/>
        <v>0</v>
      </c>
      <c r="W819" s="26">
        <f t="shared" si="208"/>
        <v>0</v>
      </c>
      <c r="X819" s="26"/>
      <c r="Y819" s="26"/>
      <c r="Z819" s="1"/>
    </row>
    <row r="820" spans="1:26" ht="23.25">
      <c r="A820" s="1"/>
      <c r="B820" s="52"/>
      <c r="C820" s="52"/>
      <c r="D820" s="52"/>
      <c r="E820" s="52"/>
      <c r="F820" s="52"/>
      <c r="G820" s="52"/>
      <c r="H820" s="52"/>
      <c r="I820" s="53"/>
      <c r="J820" s="58" t="s">
        <v>54</v>
      </c>
      <c r="K820" s="59"/>
      <c r="L820" s="60">
        <f>IF(L809=0,,(L818/L809)*100)</f>
        <v>0</v>
      </c>
      <c r="M820" s="60">
        <f aca="true" t="shared" si="209" ref="M820:W820">IF(M809=0,,(M818/M809)*100)</f>
        <v>0</v>
      </c>
      <c r="N820" s="60">
        <f t="shared" si="209"/>
        <v>0</v>
      </c>
      <c r="O820" s="60">
        <f t="shared" si="209"/>
        <v>0</v>
      </c>
      <c r="P820" s="60">
        <f t="shared" si="209"/>
        <v>0</v>
      </c>
      <c r="Q820" s="60">
        <f t="shared" si="209"/>
        <v>0</v>
      </c>
      <c r="R820" s="60">
        <f t="shared" si="209"/>
        <v>0</v>
      </c>
      <c r="S820" s="60">
        <f t="shared" si="209"/>
        <v>0</v>
      </c>
      <c r="T820" s="60">
        <f t="shared" si="209"/>
        <v>0</v>
      </c>
      <c r="U820" s="60">
        <f t="shared" si="209"/>
        <v>0</v>
      </c>
      <c r="V820" s="26">
        <f t="shared" si="209"/>
        <v>0</v>
      </c>
      <c r="W820" s="26">
        <f t="shared" si="209"/>
        <v>0</v>
      </c>
      <c r="X820" s="26"/>
      <c r="Y820" s="26"/>
      <c r="Z820" s="1"/>
    </row>
    <row r="821" spans="1:26" ht="23.25">
      <c r="A821" s="1"/>
      <c r="B821" s="52"/>
      <c r="C821" s="52"/>
      <c r="D821" s="52"/>
      <c r="E821" s="52"/>
      <c r="F821" s="52"/>
      <c r="G821" s="52"/>
      <c r="H821" s="52"/>
      <c r="I821" s="53"/>
      <c r="J821" s="54"/>
      <c r="K821" s="55"/>
      <c r="L821" s="60"/>
      <c r="M821" s="60"/>
      <c r="N821" s="60"/>
      <c r="O821" s="60"/>
      <c r="P821" s="60"/>
      <c r="Q821" s="26"/>
      <c r="R821" s="60"/>
      <c r="S821" s="60"/>
      <c r="T821" s="60"/>
      <c r="U821" s="60"/>
      <c r="V821" s="26"/>
      <c r="W821" s="26"/>
      <c r="X821" s="26"/>
      <c r="Y821" s="26"/>
      <c r="Z821" s="1"/>
    </row>
    <row r="822" spans="1:26" ht="23.25">
      <c r="A822" s="1"/>
      <c r="B822" s="52"/>
      <c r="C822" s="52"/>
      <c r="D822" s="52"/>
      <c r="E822" s="52"/>
      <c r="F822" s="52"/>
      <c r="G822" s="52"/>
      <c r="H822" s="52" t="s">
        <v>231</v>
      </c>
      <c r="I822" s="53"/>
      <c r="J822" s="54" t="s">
        <v>232</v>
      </c>
      <c r="K822" s="55"/>
      <c r="L822" s="60"/>
      <c r="M822" s="26"/>
      <c r="N822" s="60"/>
      <c r="O822" s="60"/>
      <c r="P822" s="26"/>
      <c r="Q822" s="26"/>
      <c r="R822" s="26"/>
      <c r="S822" s="60"/>
      <c r="T822" s="60"/>
      <c r="U822" s="60"/>
      <c r="V822" s="26"/>
      <c r="W822" s="26"/>
      <c r="X822" s="26"/>
      <c r="Y822" s="26"/>
      <c r="Z822" s="1"/>
    </row>
    <row r="823" spans="1:26" ht="23.25">
      <c r="A823" s="1"/>
      <c r="B823" s="52"/>
      <c r="C823" s="52"/>
      <c r="D823" s="52"/>
      <c r="E823" s="52"/>
      <c r="F823" s="52"/>
      <c r="G823" s="52"/>
      <c r="H823" s="52"/>
      <c r="I823" s="53"/>
      <c r="J823" s="54" t="s">
        <v>233</v>
      </c>
      <c r="K823" s="55"/>
      <c r="L823" s="60"/>
      <c r="M823" s="26"/>
      <c r="N823" s="60"/>
      <c r="O823" s="60"/>
      <c r="P823" s="26"/>
      <c r="Q823" s="26"/>
      <c r="R823" s="26"/>
      <c r="S823" s="60"/>
      <c r="T823" s="60"/>
      <c r="U823" s="60"/>
      <c r="V823" s="26"/>
      <c r="W823" s="26"/>
      <c r="X823" s="26"/>
      <c r="Y823" s="26"/>
      <c r="Z823" s="1"/>
    </row>
    <row r="824" spans="1:26" ht="23.25">
      <c r="A824" s="1"/>
      <c r="B824" s="52"/>
      <c r="C824" s="52"/>
      <c r="D824" s="52"/>
      <c r="E824" s="52"/>
      <c r="F824" s="52"/>
      <c r="G824" s="52"/>
      <c r="H824" s="52"/>
      <c r="I824" s="53"/>
      <c r="J824" s="54" t="s">
        <v>50</v>
      </c>
      <c r="K824" s="55"/>
      <c r="L824" s="60"/>
      <c r="M824" s="26"/>
      <c r="N824" s="60"/>
      <c r="O824" s="60"/>
      <c r="P824" s="26"/>
      <c r="Q824" s="26">
        <f>+L824+M824+N824+O824+P824</f>
        <v>0</v>
      </c>
      <c r="R824" s="26"/>
      <c r="S824" s="60"/>
      <c r="T824" s="60">
        <v>4950</v>
      </c>
      <c r="U824" s="60"/>
      <c r="V824" s="26">
        <f>+R824+S824+T824+U824</f>
        <v>4950</v>
      </c>
      <c r="W824" s="26">
        <f>+Q824+V824</f>
        <v>4950</v>
      </c>
      <c r="X824" s="26">
        <f>IF(Q824=0,,(Q824/W824)*100)</f>
        <v>0</v>
      </c>
      <c r="Y824" s="26">
        <f>IF(V824=0,,(V824/W824)*100)</f>
        <v>100</v>
      </c>
      <c r="Z824" s="1"/>
    </row>
    <row r="825" spans="1:26" ht="23.25">
      <c r="A825" s="1"/>
      <c r="B825" s="52"/>
      <c r="C825" s="52"/>
      <c r="D825" s="52"/>
      <c r="E825" s="52"/>
      <c r="F825" s="52"/>
      <c r="G825" s="52"/>
      <c r="H825" s="52"/>
      <c r="I825" s="53"/>
      <c r="J825" s="54" t="s">
        <v>51</v>
      </c>
      <c r="K825" s="55"/>
      <c r="L825" s="60"/>
      <c r="M825" s="26"/>
      <c r="N825" s="60"/>
      <c r="O825" s="60"/>
      <c r="P825" s="26"/>
      <c r="Q825" s="26">
        <f>+L825+M825+N825+O825+P825</f>
        <v>0</v>
      </c>
      <c r="R825" s="26"/>
      <c r="S825" s="60"/>
      <c r="T825" s="60"/>
      <c r="U825" s="60"/>
      <c r="V825" s="26">
        <f>+R825+S825+T825+U825</f>
        <v>0</v>
      </c>
      <c r="W825" s="26">
        <f>+Q825+V825</f>
        <v>0</v>
      </c>
      <c r="X825" s="26">
        <f>IF(Q825=0,,(Q825/W825)*100)</f>
        <v>0</v>
      </c>
      <c r="Y825" s="26">
        <f>IF(V825=0,,(V825/W825)*100)</f>
        <v>0</v>
      </c>
      <c r="Z825" s="1"/>
    </row>
    <row r="826" spans="1:26" ht="23.25">
      <c r="A826" s="1"/>
      <c r="B826" s="52"/>
      <c r="C826" s="52"/>
      <c r="D826" s="52"/>
      <c r="E826" s="52"/>
      <c r="F826" s="52"/>
      <c r="G826" s="52"/>
      <c r="H826" s="52"/>
      <c r="I826" s="53"/>
      <c r="J826" s="54" t="s">
        <v>52</v>
      </c>
      <c r="K826" s="55"/>
      <c r="L826" s="60"/>
      <c r="M826" s="26"/>
      <c r="N826" s="60"/>
      <c r="O826" s="60"/>
      <c r="P826" s="26"/>
      <c r="Q826" s="26">
        <f>+L826+M826+N826+O826+P826</f>
        <v>0</v>
      </c>
      <c r="R826" s="26"/>
      <c r="S826" s="60"/>
      <c r="T826" s="60"/>
      <c r="U826" s="60"/>
      <c r="V826" s="26">
        <f>+R826+S826+T826+U826</f>
        <v>0</v>
      </c>
      <c r="W826" s="26">
        <f>+Q826+V826</f>
        <v>0</v>
      </c>
      <c r="X826" s="26">
        <f>IF(Q826=0,,(Q826/W826)*100)</f>
        <v>0</v>
      </c>
      <c r="Y826" s="26">
        <f>IF(V826=0,,(V826/W826)*100)</f>
        <v>0</v>
      </c>
      <c r="Z826" s="1"/>
    </row>
    <row r="827" spans="1:26" ht="23.25">
      <c r="A827" s="1"/>
      <c r="B827" s="52"/>
      <c r="C827" s="52"/>
      <c r="D827" s="52"/>
      <c r="E827" s="52"/>
      <c r="F827" s="52"/>
      <c r="G827" s="52"/>
      <c r="H827" s="52"/>
      <c r="I827" s="53"/>
      <c r="J827" s="54" t="s">
        <v>53</v>
      </c>
      <c r="K827" s="55"/>
      <c r="L827" s="60">
        <f aca="true" t="shared" si="210" ref="L827:W827">IF(L824=0,,(L826/L824)*100)</f>
        <v>0</v>
      </c>
      <c r="M827" s="26">
        <f t="shared" si="210"/>
        <v>0</v>
      </c>
      <c r="N827" s="60">
        <f t="shared" si="210"/>
        <v>0</v>
      </c>
      <c r="O827" s="60">
        <f t="shared" si="210"/>
        <v>0</v>
      </c>
      <c r="P827" s="26">
        <f t="shared" si="210"/>
        <v>0</v>
      </c>
      <c r="Q827" s="26">
        <f t="shared" si="210"/>
        <v>0</v>
      </c>
      <c r="R827" s="26">
        <f t="shared" si="210"/>
        <v>0</v>
      </c>
      <c r="S827" s="60">
        <f t="shared" si="210"/>
        <v>0</v>
      </c>
      <c r="T827" s="60">
        <f t="shared" si="210"/>
        <v>0</v>
      </c>
      <c r="U827" s="60">
        <f t="shared" si="210"/>
        <v>0</v>
      </c>
      <c r="V827" s="26">
        <f t="shared" si="210"/>
        <v>0</v>
      </c>
      <c r="W827" s="26">
        <f t="shared" si="210"/>
        <v>0</v>
      </c>
      <c r="X827" s="26"/>
      <c r="Y827" s="26"/>
      <c r="Z827" s="1"/>
    </row>
    <row r="828" spans="1:26" ht="23.25">
      <c r="A828" s="1"/>
      <c r="B828" s="52"/>
      <c r="C828" s="52"/>
      <c r="D828" s="52"/>
      <c r="E828" s="52"/>
      <c r="F828" s="52"/>
      <c r="G828" s="52"/>
      <c r="H828" s="52"/>
      <c r="I828" s="53"/>
      <c r="J828" s="54" t="s">
        <v>54</v>
      </c>
      <c r="K828" s="55"/>
      <c r="L828" s="60">
        <f>IF(L825=0,,(L826/L825)*100)</f>
        <v>0</v>
      </c>
      <c r="M828" s="26">
        <f aca="true" t="shared" si="211" ref="M828:W828">IF(M825=0,,(M826/M825)*100)</f>
        <v>0</v>
      </c>
      <c r="N828" s="60">
        <f t="shared" si="211"/>
        <v>0</v>
      </c>
      <c r="O828" s="60">
        <f t="shared" si="211"/>
        <v>0</v>
      </c>
      <c r="P828" s="26">
        <f t="shared" si="211"/>
        <v>0</v>
      </c>
      <c r="Q828" s="26">
        <f t="shared" si="211"/>
        <v>0</v>
      </c>
      <c r="R828" s="26">
        <f t="shared" si="211"/>
        <v>0</v>
      </c>
      <c r="S828" s="60">
        <f t="shared" si="211"/>
        <v>0</v>
      </c>
      <c r="T828" s="60">
        <f t="shared" si="211"/>
        <v>0</v>
      </c>
      <c r="U828" s="60">
        <f t="shared" si="211"/>
        <v>0</v>
      </c>
      <c r="V828" s="26">
        <f t="shared" si="211"/>
        <v>0</v>
      </c>
      <c r="W828" s="26">
        <f t="shared" si="211"/>
        <v>0</v>
      </c>
      <c r="X828" s="26"/>
      <c r="Y828" s="26"/>
      <c r="Z828" s="1"/>
    </row>
    <row r="829" spans="1:26" ht="23.25">
      <c r="A829" s="1"/>
      <c r="B829" s="52"/>
      <c r="C829" s="52"/>
      <c r="D829" s="52"/>
      <c r="E829" s="52"/>
      <c r="F829" s="52"/>
      <c r="G829" s="52"/>
      <c r="H829" s="52"/>
      <c r="I829" s="53"/>
      <c r="J829" s="54"/>
      <c r="K829" s="55"/>
      <c r="L829" s="60"/>
      <c r="M829" s="26"/>
      <c r="N829" s="60"/>
      <c r="O829" s="60"/>
      <c r="P829" s="26"/>
      <c r="Q829" s="26"/>
      <c r="R829" s="26"/>
      <c r="S829" s="60"/>
      <c r="T829" s="60"/>
      <c r="U829" s="60"/>
      <c r="V829" s="26"/>
      <c r="W829" s="26"/>
      <c r="X829" s="26"/>
      <c r="Y829" s="26"/>
      <c r="Z829" s="1"/>
    </row>
    <row r="830" spans="1:26" ht="23.25">
      <c r="A830" s="1"/>
      <c r="B830" s="52"/>
      <c r="C830" s="52"/>
      <c r="D830" s="52"/>
      <c r="E830" s="52"/>
      <c r="F830" s="52"/>
      <c r="G830" s="52" t="s">
        <v>241</v>
      </c>
      <c r="H830" s="52"/>
      <c r="I830" s="53"/>
      <c r="J830" s="54" t="s">
        <v>242</v>
      </c>
      <c r="K830" s="55"/>
      <c r="L830" s="60"/>
      <c r="M830" s="26"/>
      <c r="N830" s="60"/>
      <c r="O830" s="60"/>
      <c r="P830" s="26"/>
      <c r="Q830" s="26"/>
      <c r="R830" s="26"/>
      <c r="S830" s="60"/>
      <c r="T830" s="60"/>
      <c r="U830" s="60"/>
      <c r="V830" s="26"/>
      <c r="W830" s="26"/>
      <c r="X830" s="26"/>
      <c r="Y830" s="26"/>
      <c r="Z830" s="1"/>
    </row>
    <row r="831" spans="1:26" ht="23.25">
      <c r="A831" s="1"/>
      <c r="B831" s="52"/>
      <c r="C831" s="52"/>
      <c r="D831" s="52"/>
      <c r="E831" s="52"/>
      <c r="F831" s="52"/>
      <c r="G831" s="52"/>
      <c r="H831" s="52"/>
      <c r="I831" s="53"/>
      <c r="J831" s="54" t="s">
        <v>243</v>
      </c>
      <c r="K831" s="55"/>
      <c r="L831" s="60"/>
      <c r="M831" s="26"/>
      <c r="N831" s="60"/>
      <c r="O831" s="60"/>
      <c r="P831" s="26"/>
      <c r="Q831" s="26"/>
      <c r="R831" s="26"/>
      <c r="S831" s="60"/>
      <c r="T831" s="60"/>
      <c r="U831" s="60"/>
      <c r="V831" s="26"/>
      <c r="W831" s="26"/>
      <c r="X831" s="26"/>
      <c r="Y831" s="26"/>
      <c r="Z831" s="1"/>
    </row>
    <row r="832" spans="1:26" ht="23.25">
      <c r="A832" s="1"/>
      <c r="B832" s="52"/>
      <c r="C832" s="52"/>
      <c r="D832" s="52"/>
      <c r="E832" s="52"/>
      <c r="F832" s="52"/>
      <c r="G832" s="52"/>
      <c r="H832" s="52"/>
      <c r="I832" s="53"/>
      <c r="J832" s="54" t="s">
        <v>50</v>
      </c>
      <c r="K832" s="55"/>
      <c r="L832" s="60"/>
      <c r="M832" s="26"/>
      <c r="N832" s="60"/>
      <c r="O832" s="60"/>
      <c r="P832" s="26"/>
      <c r="Q832" s="26">
        <f>+L832+M832+N832+O832+P832</f>
        <v>0</v>
      </c>
      <c r="R832" s="26"/>
      <c r="S832" s="60"/>
      <c r="T832" s="60">
        <v>1000</v>
      </c>
      <c r="U832" s="60"/>
      <c r="V832" s="26">
        <f>+R832+S832+T832+U832</f>
        <v>1000</v>
      </c>
      <c r="W832" s="26">
        <f>+Q832+V832</f>
        <v>1000</v>
      </c>
      <c r="X832" s="26">
        <f>IF(Q832=0,,(Q832/W832)*100)</f>
        <v>0</v>
      </c>
      <c r="Y832" s="26">
        <f>IF(V832=0,,(V832/W832)*100)</f>
        <v>100</v>
      </c>
      <c r="Z832" s="1"/>
    </row>
    <row r="833" spans="1:26" ht="23.25">
      <c r="A833" s="1"/>
      <c r="B833" s="61"/>
      <c r="C833" s="62"/>
      <c r="D833" s="62"/>
      <c r="E833" s="62"/>
      <c r="F833" s="62"/>
      <c r="G833" s="62"/>
      <c r="H833" s="62"/>
      <c r="I833" s="54"/>
      <c r="J833" s="54" t="s">
        <v>51</v>
      </c>
      <c r="K833" s="55"/>
      <c r="L833" s="24"/>
      <c r="M833" s="24"/>
      <c r="N833" s="24"/>
      <c r="O833" s="24"/>
      <c r="P833" s="24"/>
      <c r="Q833" s="24">
        <f>+L833+M833+N833+O833+P833</f>
        <v>0</v>
      </c>
      <c r="R833" s="24"/>
      <c r="S833" s="24"/>
      <c r="T833" s="24"/>
      <c r="U833" s="24"/>
      <c r="V833" s="24">
        <f>+R833+S833+T833+U833</f>
        <v>0</v>
      </c>
      <c r="W833" s="24">
        <f>+Q833+V833</f>
        <v>0</v>
      </c>
      <c r="X833" s="24">
        <f>IF(Q833=0,,(Q833/W833)*100)</f>
        <v>0</v>
      </c>
      <c r="Y833" s="24">
        <f>IF(V833=0,,(V833/W833)*100)</f>
        <v>0</v>
      </c>
      <c r="Z833" s="1"/>
    </row>
    <row r="834" spans="1:26" ht="23.25">
      <c r="A834" s="1"/>
      <c r="B834" s="52"/>
      <c r="C834" s="52"/>
      <c r="D834" s="52"/>
      <c r="E834" s="52"/>
      <c r="F834" s="52"/>
      <c r="G834" s="52"/>
      <c r="H834" s="52"/>
      <c r="I834" s="53"/>
      <c r="J834" s="54" t="s">
        <v>52</v>
      </c>
      <c r="K834" s="55"/>
      <c r="L834" s="60"/>
      <c r="M834" s="26"/>
      <c r="N834" s="60"/>
      <c r="O834" s="60"/>
      <c r="P834" s="26"/>
      <c r="Q834" s="26">
        <f>+L834+M834+N834+O834+P834</f>
        <v>0</v>
      </c>
      <c r="R834" s="26"/>
      <c r="S834" s="60"/>
      <c r="T834" s="60"/>
      <c r="U834" s="60"/>
      <c r="V834" s="26">
        <f>+R834+S834+T834+U834</f>
        <v>0</v>
      </c>
      <c r="W834" s="26">
        <f>+Q834+V834</f>
        <v>0</v>
      </c>
      <c r="X834" s="26">
        <f>IF(Q834=0,,(Q834/W834)*100)</f>
        <v>0</v>
      </c>
      <c r="Y834" s="26">
        <f>IF(V834=0,,(V834/W834)*100)</f>
        <v>0</v>
      </c>
      <c r="Z834" s="1"/>
    </row>
    <row r="835" spans="1:26" ht="23.25">
      <c r="A835" s="1"/>
      <c r="B835" s="52"/>
      <c r="C835" s="52"/>
      <c r="D835" s="52"/>
      <c r="E835" s="52"/>
      <c r="F835" s="52"/>
      <c r="G835" s="52"/>
      <c r="H835" s="52"/>
      <c r="I835" s="53"/>
      <c r="J835" s="54" t="s">
        <v>53</v>
      </c>
      <c r="K835" s="55"/>
      <c r="L835" s="60">
        <f aca="true" t="shared" si="212" ref="L835:W835">IF(L832=0,,(L834/L832)*100)</f>
        <v>0</v>
      </c>
      <c r="M835" s="26">
        <f t="shared" si="212"/>
        <v>0</v>
      </c>
      <c r="N835" s="60">
        <f t="shared" si="212"/>
        <v>0</v>
      </c>
      <c r="O835" s="60">
        <f t="shared" si="212"/>
        <v>0</v>
      </c>
      <c r="P835" s="26">
        <f t="shared" si="212"/>
        <v>0</v>
      </c>
      <c r="Q835" s="26">
        <f t="shared" si="212"/>
        <v>0</v>
      </c>
      <c r="R835" s="26">
        <f t="shared" si="212"/>
        <v>0</v>
      </c>
      <c r="S835" s="60">
        <f t="shared" si="212"/>
        <v>0</v>
      </c>
      <c r="T835" s="60">
        <f t="shared" si="212"/>
        <v>0</v>
      </c>
      <c r="U835" s="60">
        <f t="shared" si="212"/>
        <v>0</v>
      </c>
      <c r="V835" s="26">
        <f t="shared" si="212"/>
        <v>0</v>
      </c>
      <c r="W835" s="26">
        <f t="shared" si="212"/>
        <v>0</v>
      </c>
      <c r="X835" s="26"/>
      <c r="Y835" s="26"/>
      <c r="Z835" s="1"/>
    </row>
    <row r="836" spans="1:26" ht="23.25">
      <c r="A836" s="1"/>
      <c r="B836" s="52"/>
      <c r="C836" s="52"/>
      <c r="D836" s="52"/>
      <c r="E836" s="52"/>
      <c r="F836" s="52"/>
      <c r="G836" s="52"/>
      <c r="H836" s="52"/>
      <c r="I836" s="53"/>
      <c r="J836" s="54" t="s">
        <v>54</v>
      </c>
      <c r="K836" s="55"/>
      <c r="L836" s="60">
        <f>IF(L833=0,,(L834/L833)*100)</f>
        <v>0</v>
      </c>
      <c r="M836" s="26">
        <f aca="true" t="shared" si="213" ref="M836:W836">IF(M833=0,,(M834/M833)*100)</f>
        <v>0</v>
      </c>
      <c r="N836" s="60">
        <f t="shared" si="213"/>
        <v>0</v>
      </c>
      <c r="O836" s="60">
        <f t="shared" si="213"/>
        <v>0</v>
      </c>
      <c r="P836" s="26">
        <f t="shared" si="213"/>
        <v>0</v>
      </c>
      <c r="Q836" s="26">
        <f t="shared" si="213"/>
        <v>0</v>
      </c>
      <c r="R836" s="26">
        <f t="shared" si="213"/>
        <v>0</v>
      </c>
      <c r="S836" s="60">
        <f t="shared" si="213"/>
        <v>0</v>
      </c>
      <c r="T836" s="60">
        <f t="shared" si="213"/>
        <v>0</v>
      </c>
      <c r="U836" s="60">
        <f t="shared" si="213"/>
        <v>0</v>
      </c>
      <c r="V836" s="26">
        <f t="shared" si="213"/>
        <v>0</v>
      </c>
      <c r="W836" s="26">
        <f t="shared" si="213"/>
        <v>0</v>
      </c>
      <c r="X836" s="26"/>
      <c r="Y836" s="26"/>
      <c r="Z836" s="1"/>
    </row>
    <row r="837" spans="1:26" ht="23.25">
      <c r="A837" s="1"/>
      <c r="B837" s="52"/>
      <c r="C837" s="52"/>
      <c r="D837" s="52"/>
      <c r="E837" s="52"/>
      <c r="F837" s="52"/>
      <c r="G837" s="52"/>
      <c r="H837" s="52"/>
      <c r="I837" s="53"/>
      <c r="J837" s="54"/>
      <c r="K837" s="55"/>
      <c r="L837" s="60"/>
      <c r="M837" s="26"/>
      <c r="N837" s="60"/>
      <c r="O837" s="60"/>
      <c r="P837" s="26"/>
      <c r="Q837" s="26"/>
      <c r="R837" s="26"/>
      <c r="S837" s="60"/>
      <c r="T837" s="60"/>
      <c r="U837" s="60"/>
      <c r="V837" s="26"/>
      <c r="W837" s="26"/>
      <c r="X837" s="26"/>
      <c r="Y837" s="26"/>
      <c r="Z837" s="1"/>
    </row>
    <row r="838" spans="1:26" ht="23.25">
      <c r="A838" s="1"/>
      <c r="B838" s="52"/>
      <c r="C838" s="52"/>
      <c r="D838" s="52"/>
      <c r="E838" s="52"/>
      <c r="F838" s="52"/>
      <c r="G838" s="52"/>
      <c r="H838" s="52" t="s">
        <v>231</v>
      </c>
      <c r="I838" s="53"/>
      <c r="J838" s="54" t="s">
        <v>232</v>
      </c>
      <c r="K838" s="55"/>
      <c r="L838" s="60"/>
      <c r="M838" s="26"/>
      <c r="N838" s="60"/>
      <c r="O838" s="60"/>
      <c r="P838" s="26"/>
      <c r="Q838" s="26"/>
      <c r="R838" s="26"/>
      <c r="S838" s="60"/>
      <c r="T838" s="60"/>
      <c r="U838" s="60"/>
      <c r="V838" s="26"/>
      <c r="W838" s="26"/>
      <c r="X838" s="26"/>
      <c r="Y838" s="26"/>
      <c r="Z838" s="1"/>
    </row>
    <row r="839" spans="1:26" ht="23.25">
      <c r="A839" s="1"/>
      <c r="B839" s="52"/>
      <c r="C839" s="52"/>
      <c r="D839" s="52"/>
      <c r="E839" s="52"/>
      <c r="F839" s="52"/>
      <c r="G839" s="52"/>
      <c r="H839" s="52"/>
      <c r="I839" s="53"/>
      <c r="J839" s="54" t="s">
        <v>233</v>
      </c>
      <c r="K839" s="55"/>
      <c r="L839" s="60"/>
      <c r="M839" s="26"/>
      <c r="N839" s="60"/>
      <c r="O839" s="60"/>
      <c r="P839" s="26"/>
      <c r="Q839" s="26"/>
      <c r="R839" s="26"/>
      <c r="S839" s="60"/>
      <c r="T839" s="60"/>
      <c r="U839" s="60"/>
      <c r="V839" s="26"/>
      <c r="W839" s="26"/>
      <c r="X839" s="26"/>
      <c r="Y839" s="26"/>
      <c r="Z839" s="1"/>
    </row>
    <row r="840" spans="1:26" ht="23.25">
      <c r="A840" s="1"/>
      <c r="B840" s="52"/>
      <c r="C840" s="52"/>
      <c r="D840" s="52"/>
      <c r="E840" s="52"/>
      <c r="F840" s="52"/>
      <c r="G840" s="52"/>
      <c r="H840" s="52"/>
      <c r="I840" s="53"/>
      <c r="J840" s="54" t="s">
        <v>50</v>
      </c>
      <c r="K840" s="55"/>
      <c r="L840" s="60"/>
      <c r="M840" s="26"/>
      <c r="N840" s="60"/>
      <c r="O840" s="60"/>
      <c r="P840" s="26"/>
      <c r="Q840" s="26">
        <f>+L840+M840+N840+O840+P840</f>
        <v>0</v>
      </c>
      <c r="R840" s="26"/>
      <c r="S840" s="60"/>
      <c r="T840" s="60">
        <v>1000</v>
      </c>
      <c r="U840" s="60"/>
      <c r="V840" s="26">
        <f>+R840+S840+T840+U840</f>
        <v>1000</v>
      </c>
      <c r="W840" s="26">
        <f>+Q840+V840</f>
        <v>1000</v>
      </c>
      <c r="X840" s="26">
        <f>IF(Q840=0,,(Q840/W840)*100)</f>
        <v>0</v>
      </c>
      <c r="Y840" s="26">
        <f>IF(V840=0,,(V840/W840)*100)</f>
        <v>100</v>
      </c>
      <c r="Z840" s="1"/>
    </row>
    <row r="841" spans="1:26" ht="23.25">
      <c r="A841" s="1"/>
      <c r="B841" s="52"/>
      <c r="C841" s="52"/>
      <c r="D841" s="52"/>
      <c r="E841" s="52"/>
      <c r="F841" s="52"/>
      <c r="G841" s="52"/>
      <c r="H841" s="52"/>
      <c r="I841" s="53"/>
      <c r="J841" s="54" t="s">
        <v>51</v>
      </c>
      <c r="K841" s="55"/>
      <c r="L841" s="60"/>
      <c r="M841" s="26"/>
      <c r="N841" s="60"/>
      <c r="O841" s="60"/>
      <c r="P841" s="26"/>
      <c r="Q841" s="26">
        <f>+L841+M841+N841+O841+P841</f>
        <v>0</v>
      </c>
      <c r="R841" s="26"/>
      <c r="S841" s="60"/>
      <c r="T841" s="60"/>
      <c r="U841" s="60"/>
      <c r="V841" s="26">
        <f>+R841+S841+T841+U841</f>
        <v>0</v>
      </c>
      <c r="W841" s="26">
        <f>+Q841+V841</f>
        <v>0</v>
      </c>
      <c r="X841" s="26">
        <f>IF(Q841=0,,(Q841/W841)*100)</f>
        <v>0</v>
      </c>
      <c r="Y841" s="26">
        <f>IF(V841=0,,(V841/W841)*100)</f>
        <v>0</v>
      </c>
      <c r="Z841" s="1"/>
    </row>
    <row r="842" spans="1:26" ht="23.25">
      <c r="A842" s="1"/>
      <c r="B842" s="61"/>
      <c r="C842" s="62"/>
      <c r="D842" s="62"/>
      <c r="E842" s="62"/>
      <c r="F842" s="62"/>
      <c r="G842" s="62"/>
      <c r="H842" s="62"/>
      <c r="I842" s="54"/>
      <c r="J842" s="54" t="s">
        <v>52</v>
      </c>
      <c r="K842" s="55"/>
      <c r="L842" s="24"/>
      <c r="M842" s="24"/>
      <c r="N842" s="24"/>
      <c r="O842" s="24"/>
      <c r="P842" s="24"/>
      <c r="Q842" s="24">
        <f>+L842+M842+N842+O842+P842</f>
        <v>0</v>
      </c>
      <c r="R842" s="24"/>
      <c r="S842" s="24"/>
      <c r="T842" s="24"/>
      <c r="U842" s="24"/>
      <c r="V842" s="24">
        <f>+R842+S842+T842+U842</f>
        <v>0</v>
      </c>
      <c r="W842" s="24">
        <f>+Q842+V842</f>
        <v>0</v>
      </c>
      <c r="X842" s="24">
        <f>IF(Q842=0,,(Q842/W842)*100)</f>
        <v>0</v>
      </c>
      <c r="Y842" s="24">
        <f>IF(V842=0,,(V842/W842)*100)</f>
        <v>0</v>
      </c>
      <c r="Z842" s="1"/>
    </row>
    <row r="843" spans="1:26" ht="23.25">
      <c r="A843" s="1"/>
      <c r="B843" s="52"/>
      <c r="C843" s="52"/>
      <c r="D843" s="52"/>
      <c r="E843" s="52"/>
      <c r="F843" s="52"/>
      <c r="G843" s="52"/>
      <c r="H843" s="52"/>
      <c r="I843" s="53"/>
      <c r="J843" s="54" t="s">
        <v>53</v>
      </c>
      <c r="K843" s="55"/>
      <c r="L843" s="60">
        <f aca="true" t="shared" si="214" ref="L843:W843">IF(L840=0,,(L842/L840)*100)</f>
        <v>0</v>
      </c>
      <c r="M843" s="26">
        <f t="shared" si="214"/>
        <v>0</v>
      </c>
      <c r="N843" s="60">
        <f t="shared" si="214"/>
        <v>0</v>
      </c>
      <c r="O843" s="60">
        <f t="shared" si="214"/>
        <v>0</v>
      </c>
      <c r="P843" s="26">
        <f t="shared" si="214"/>
        <v>0</v>
      </c>
      <c r="Q843" s="26">
        <f t="shared" si="214"/>
        <v>0</v>
      </c>
      <c r="R843" s="26">
        <f t="shared" si="214"/>
        <v>0</v>
      </c>
      <c r="S843" s="60">
        <f t="shared" si="214"/>
        <v>0</v>
      </c>
      <c r="T843" s="60">
        <f t="shared" si="214"/>
        <v>0</v>
      </c>
      <c r="U843" s="60">
        <f t="shared" si="214"/>
        <v>0</v>
      </c>
      <c r="V843" s="26">
        <f t="shared" si="214"/>
        <v>0</v>
      </c>
      <c r="W843" s="26">
        <f t="shared" si="214"/>
        <v>0</v>
      </c>
      <c r="X843" s="26"/>
      <c r="Y843" s="26"/>
      <c r="Z843" s="1"/>
    </row>
    <row r="844" spans="1:26" ht="23.25">
      <c r="A844" s="1"/>
      <c r="B844" s="52"/>
      <c r="C844" s="52"/>
      <c r="D844" s="52"/>
      <c r="E844" s="52"/>
      <c r="F844" s="52"/>
      <c r="G844" s="52"/>
      <c r="H844" s="52"/>
      <c r="I844" s="53"/>
      <c r="J844" s="54" t="s">
        <v>54</v>
      </c>
      <c r="K844" s="55"/>
      <c r="L844" s="60">
        <f>IF(L841=0,,(L842/L841)*100)</f>
        <v>0</v>
      </c>
      <c r="M844" s="26">
        <f aca="true" t="shared" si="215" ref="M844:W844">IF(M841=0,,(M842/M841)*100)</f>
        <v>0</v>
      </c>
      <c r="N844" s="60">
        <f t="shared" si="215"/>
        <v>0</v>
      </c>
      <c r="O844" s="60">
        <f t="shared" si="215"/>
        <v>0</v>
      </c>
      <c r="P844" s="26">
        <f t="shared" si="215"/>
        <v>0</v>
      </c>
      <c r="Q844" s="26">
        <f t="shared" si="215"/>
        <v>0</v>
      </c>
      <c r="R844" s="26">
        <f t="shared" si="215"/>
        <v>0</v>
      </c>
      <c r="S844" s="60">
        <f t="shared" si="215"/>
        <v>0</v>
      </c>
      <c r="T844" s="60">
        <f t="shared" si="215"/>
        <v>0</v>
      </c>
      <c r="U844" s="60">
        <f t="shared" si="215"/>
        <v>0</v>
      </c>
      <c r="V844" s="26">
        <f t="shared" si="215"/>
        <v>0</v>
      </c>
      <c r="W844" s="26">
        <f t="shared" si="215"/>
        <v>0</v>
      </c>
      <c r="X844" s="26"/>
      <c r="Y844" s="26"/>
      <c r="Z844" s="1"/>
    </row>
    <row r="845" spans="1:26" ht="23.25">
      <c r="A845" s="1"/>
      <c r="B845" s="52"/>
      <c r="C845" s="52"/>
      <c r="D845" s="52"/>
      <c r="E845" s="52"/>
      <c r="F845" s="52"/>
      <c r="G845" s="52"/>
      <c r="H845" s="52"/>
      <c r="I845" s="53"/>
      <c r="J845" s="54"/>
      <c r="K845" s="55"/>
      <c r="L845" s="60"/>
      <c r="M845" s="26"/>
      <c r="N845" s="60"/>
      <c r="O845" s="60"/>
      <c r="P845" s="26"/>
      <c r="Q845" s="26"/>
      <c r="R845" s="26"/>
      <c r="S845" s="60"/>
      <c r="T845" s="60"/>
      <c r="U845" s="60"/>
      <c r="V845" s="26"/>
      <c r="W845" s="26"/>
      <c r="X845" s="26"/>
      <c r="Y845" s="26"/>
      <c r="Z845" s="1"/>
    </row>
    <row r="846" spans="1:26" ht="23.25">
      <c r="A846" s="1"/>
      <c r="B846" s="52"/>
      <c r="C846" s="52"/>
      <c r="D846" s="52"/>
      <c r="E846" s="52"/>
      <c r="F846" s="52"/>
      <c r="G846" s="52" t="s">
        <v>60</v>
      </c>
      <c r="H846" s="52"/>
      <c r="I846" s="53"/>
      <c r="J846" s="54" t="s">
        <v>61</v>
      </c>
      <c r="K846" s="55"/>
      <c r="L846" s="60"/>
      <c r="M846" s="26"/>
      <c r="N846" s="60"/>
      <c r="O846" s="60"/>
      <c r="P846" s="26"/>
      <c r="Q846" s="26"/>
      <c r="R846" s="26"/>
      <c r="S846" s="60"/>
      <c r="T846" s="60"/>
      <c r="U846" s="60"/>
      <c r="V846" s="26"/>
      <c r="W846" s="26"/>
      <c r="X846" s="26"/>
      <c r="Y846" s="26"/>
      <c r="Z846" s="1"/>
    </row>
    <row r="847" spans="1:26" ht="23.25">
      <c r="A847" s="1"/>
      <c r="B847" s="61"/>
      <c r="C847" s="61"/>
      <c r="D847" s="61"/>
      <c r="E847" s="61"/>
      <c r="F847" s="61"/>
      <c r="G847" s="61"/>
      <c r="H847" s="61"/>
      <c r="I847" s="53"/>
      <c r="J847" s="54" t="s">
        <v>62</v>
      </c>
      <c r="K847" s="55"/>
      <c r="L847" s="60"/>
      <c r="M847" s="26"/>
      <c r="N847" s="60"/>
      <c r="O847" s="60"/>
      <c r="P847" s="26"/>
      <c r="Q847" s="26"/>
      <c r="R847" s="26"/>
      <c r="S847" s="60"/>
      <c r="T847" s="60"/>
      <c r="U847" s="60"/>
      <c r="V847" s="26"/>
      <c r="W847" s="26"/>
      <c r="X847" s="26"/>
      <c r="Y847" s="26"/>
      <c r="Z847" s="1"/>
    </row>
    <row r="848" spans="1:26" ht="23.25">
      <c r="A848" s="1"/>
      <c r="B848" s="61"/>
      <c r="C848" s="62"/>
      <c r="D848" s="62"/>
      <c r="E848" s="62"/>
      <c r="F848" s="62"/>
      <c r="G848" s="62"/>
      <c r="H848" s="62"/>
      <c r="I848" s="54"/>
      <c r="J848" s="54" t="s">
        <v>244</v>
      </c>
      <c r="K848" s="55"/>
      <c r="L848" s="24">
        <f>+L865</f>
        <v>11288.3</v>
      </c>
      <c r="M848" s="24"/>
      <c r="N848" s="24"/>
      <c r="O848" s="24"/>
      <c r="P848" s="24"/>
      <c r="Q848" s="24">
        <f>+L848+M848+N848+O848+P848</f>
        <v>11288.3</v>
      </c>
      <c r="R848" s="24"/>
      <c r="S848" s="24"/>
      <c r="T848" s="24"/>
      <c r="U848" s="24"/>
      <c r="V848" s="24">
        <f>+R848+S848+T848+U848</f>
        <v>0</v>
      </c>
      <c r="W848" s="24">
        <f>+Q848+V848</f>
        <v>11288.3</v>
      </c>
      <c r="X848" s="24">
        <f>IF(Q848=0,,(Q848/W848)*100)</f>
        <v>100</v>
      </c>
      <c r="Y848" s="24">
        <f>IF(V848=0,,(V848/W848)*100)</f>
        <v>0</v>
      </c>
      <c r="Z848" s="1"/>
    </row>
    <row r="849" spans="1:26" ht="23.25">
      <c r="A849" s="1"/>
      <c r="B849" s="61"/>
      <c r="C849" s="61"/>
      <c r="D849" s="61"/>
      <c r="E849" s="61"/>
      <c r="F849" s="61"/>
      <c r="G849" s="61"/>
      <c r="H849" s="61"/>
      <c r="I849" s="53"/>
      <c r="J849" s="54" t="s">
        <v>245</v>
      </c>
      <c r="K849" s="55"/>
      <c r="L849" s="60">
        <f>+L866</f>
        <v>9951.649</v>
      </c>
      <c r="M849" s="26"/>
      <c r="N849" s="60"/>
      <c r="O849" s="60"/>
      <c r="P849" s="26"/>
      <c r="Q849" s="26">
        <f>+L849+M849+N849+O849+P849</f>
        <v>9951.649</v>
      </c>
      <c r="R849" s="26"/>
      <c r="S849" s="60"/>
      <c r="T849" s="60"/>
      <c r="U849" s="60"/>
      <c r="V849" s="26">
        <f>+R849+S849+T849+U849</f>
        <v>0</v>
      </c>
      <c r="W849" s="26">
        <f>+Q849+V849</f>
        <v>9951.649</v>
      </c>
      <c r="X849" s="26">
        <f>IF(Q849=0,,(Q849/W849)*100)</f>
        <v>100</v>
      </c>
      <c r="Y849" s="26">
        <f>IF(V849=0,,(V849/W849)*100)</f>
        <v>0</v>
      </c>
      <c r="Z849" s="1"/>
    </row>
    <row r="850" spans="1:26" ht="23.25">
      <c r="A850" s="1"/>
      <c r="B850" s="61"/>
      <c r="C850" s="61"/>
      <c r="D850" s="61"/>
      <c r="E850" s="61"/>
      <c r="F850" s="61"/>
      <c r="G850" s="61"/>
      <c r="H850" s="61"/>
      <c r="I850" s="53"/>
      <c r="J850" s="54" t="s">
        <v>246</v>
      </c>
      <c r="K850" s="55"/>
      <c r="L850" s="60">
        <f>+L867</f>
        <v>9939.836</v>
      </c>
      <c r="M850" s="26"/>
      <c r="N850" s="60"/>
      <c r="O850" s="60"/>
      <c r="P850" s="26"/>
      <c r="Q850" s="26">
        <f>+L850+M850+N850+O850+P850</f>
        <v>9939.836</v>
      </c>
      <c r="R850" s="26"/>
      <c r="S850" s="60"/>
      <c r="T850" s="60"/>
      <c r="U850" s="60"/>
      <c r="V850" s="26">
        <f>+R850+S850+T850+U850</f>
        <v>0</v>
      </c>
      <c r="W850" s="26">
        <f>+Q850+V850</f>
        <v>9939.836</v>
      </c>
      <c r="X850" s="26">
        <f>IF(Q850=0,,(Q850/W850)*100)</f>
        <v>100</v>
      </c>
      <c r="Y850" s="26">
        <f>IF(V850=0,,(V850/W850)*100)</f>
        <v>0</v>
      </c>
      <c r="Z850" s="1"/>
    </row>
    <row r="851" spans="1:26" ht="23.25">
      <c r="A851" s="1"/>
      <c r="B851" s="61"/>
      <c r="C851" s="61"/>
      <c r="D851" s="61"/>
      <c r="E851" s="61"/>
      <c r="F851" s="61"/>
      <c r="G851" s="61"/>
      <c r="H851" s="61"/>
      <c r="I851" s="53"/>
      <c r="J851" s="54" t="s">
        <v>247</v>
      </c>
      <c r="K851" s="55"/>
      <c r="L851" s="60">
        <f>IF(L848=0,,(L850/L848)*100)</f>
        <v>88.05432173135016</v>
      </c>
      <c r="M851" s="26"/>
      <c r="N851" s="60"/>
      <c r="O851" s="60"/>
      <c r="P851" s="26"/>
      <c r="Q851" s="26">
        <f>IF(Q848=0,,(Q850/Q848)*100)</f>
        <v>88.05432173135016</v>
      </c>
      <c r="R851" s="26"/>
      <c r="S851" s="60"/>
      <c r="T851" s="60"/>
      <c r="U851" s="60"/>
      <c r="V851" s="26"/>
      <c r="W851" s="26">
        <f>IF(W848=0,,(W850/W848)*100)</f>
        <v>88.05432173135016</v>
      </c>
      <c r="X851" s="26"/>
      <c r="Y851" s="26"/>
      <c r="Z851" s="1"/>
    </row>
    <row r="852" spans="1:26" ht="23.25">
      <c r="A852" s="1"/>
      <c r="B852" s="61"/>
      <c r="C852" s="61"/>
      <c r="D852" s="61"/>
      <c r="E852" s="61"/>
      <c r="F852" s="61"/>
      <c r="G852" s="61"/>
      <c r="H852" s="61"/>
      <c r="I852" s="53"/>
      <c r="J852" s="54" t="s">
        <v>248</v>
      </c>
      <c r="K852" s="55"/>
      <c r="L852" s="60">
        <f>IF(L849=0,,(L850/L849)*100)</f>
        <v>99.88129605455337</v>
      </c>
      <c r="M852" s="26"/>
      <c r="N852" s="60"/>
      <c r="O852" s="60"/>
      <c r="P852" s="26"/>
      <c r="Q852" s="26">
        <f>IF(Q849=0,,(Q850/Q849)*100)</f>
        <v>99.88129605455337</v>
      </c>
      <c r="R852" s="26"/>
      <c r="S852" s="60"/>
      <c r="T852" s="60"/>
      <c r="U852" s="60"/>
      <c r="V852" s="26"/>
      <c r="W852" s="26">
        <f>IF(W849=0,,(W850/W849)*100)</f>
        <v>99.88129605455337</v>
      </c>
      <c r="X852" s="26"/>
      <c r="Y852" s="26"/>
      <c r="Z852" s="1"/>
    </row>
    <row r="853" spans="1:26" ht="23.25">
      <c r="A853" s="1"/>
      <c r="B853" s="61"/>
      <c r="C853" s="61"/>
      <c r="D853" s="61"/>
      <c r="E853" s="61"/>
      <c r="F853" s="61"/>
      <c r="G853" s="61"/>
      <c r="H853" s="61"/>
      <c r="I853" s="53"/>
      <c r="J853" s="54"/>
      <c r="K853" s="55"/>
      <c r="L853" s="60"/>
      <c r="M853" s="26"/>
      <c r="N853" s="60"/>
      <c r="O853" s="60"/>
      <c r="P853" s="26"/>
      <c r="Q853" s="26"/>
      <c r="R853" s="26"/>
      <c r="S853" s="60"/>
      <c r="T853" s="60"/>
      <c r="U853" s="60"/>
      <c r="V853" s="26"/>
      <c r="W853" s="26"/>
      <c r="X853" s="26"/>
      <c r="Y853" s="26"/>
      <c r="Z853" s="1"/>
    </row>
    <row r="854" spans="1:26" ht="23.25">
      <c r="A854" s="1"/>
      <c r="B854" s="61"/>
      <c r="C854" s="61"/>
      <c r="D854" s="61"/>
      <c r="E854" s="61"/>
      <c r="F854" s="61"/>
      <c r="G854" s="61"/>
      <c r="H854" s="61"/>
      <c r="I854" s="53"/>
      <c r="J854" s="54"/>
      <c r="K854" s="55"/>
      <c r="L854" s="60"/>
      <c r="M854" s="26"/>
      <c r="N854" s="60"/>
      <c r="O854" s="60"/>
      <c r="P854" s="26"/>
      <c r="Q854" s="26"/>
      <c r="R854" s="26"/>
      <c r="S854" s="60"/>
      <c r="T854" s="60"/>
      <c r="U854" s="60"/>
      <c r="V854" s="26"/>
      <c r="W854" s="26"/>
      <c r="X854" s="26"/>
      <c r="Y854" s="26"/>
      <c r="Z854" s="1"/>
    </row>
    <row r="855" spans="1:26" ht="23.25">
      <c r="A855" s="1"/>
      <c r="B855" s="70"/>
      <c r="C855" s="70"/>
      <c r="D855" s="70"/>
      <c r="E855" s="70"/>
      <c r="F855" s="70"/>
      <c r="G855" s="70"/>
      <c r="H855" s="70"/>
      <c r="I855" s="64"/>
      <c r="J855" s="65"/>
      <c r="K855" s="66"/>
      <c r="L855" s="67"/>
      <c r="M855" s="68"/>
      <c r="N855" s="67"/>
      <c r="O855" s="67"/>
      <c r="P855" s="68"/>
      <c r="Q855" s="68"/>
      <c r="R855" s="68"/>
      <c r="S855" s="67"/>
      <c r="T855" s="67"/>
      <c r="U855" s="67"/>
      <c r="V855" s="68"/>
      <c r="W855" s="68"/>
      <c r="X855" s="68"/>
      <c r="Y855" s="68"/>
      <c r="Z855" s="1"/>
    </row>
    <row r="856" spans="1:26" ht="23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5"/>
      <c r="W857" s="5"/>
      <c r="X857" s="5"/>
      <c r="Y857" s="5" t="s">
        <v>419</v>
      </c>
      <c r="Z857" s="1"/>
    </row>
    <row r="858" spans="1:26" ht="23.25">
      <c r="A858" s="1"/>
      <c r="B858" s="9" t="s">
        <v>3</v>
      </c>
      <c r="C858" s="10"/>
      <c r="D858" s="10"/>
      <c r="E858" s="10"/>
      <c r="F858" s="10"/>
      <c r="G858" s="10"/>
      <c r="H858" s="11"/>
      <c r="I858" s="12"/>
      <c r="J858" s="13"/>
      <c r="K858" s="14"/>
      <c r="L858" s="15" t="s">
        <v>4</v>
      </c>
      <c r="M858" s="15"/>
      <c r="N858" s="15"/>
      <c r="O858" s="15"/>
      <c r="P858" s="15"/>
      <c r="Q858" s="15"/>
      <c r="R858" s="16" t="s">
        <v>5</v>
      </c>
      <c r="S858" s="15"/>
      <c r="T858" s="15"/>
      <c r="U858" s="15"/>
      <c r="V858" s="17"/>
      <c r="W858" s="15" t="s">
        <v>6</v>
      </c>
      <c r="X858" s="15"/>
      <c r="Y858" s="18"/>
      <c r="Z858" s="1"/>
    </row>
    <row r="859" spans="1:26" ht="23.25">
      <c r="A859" s="1"/>
      <c r="B859" s="19" t="s">
        <v>7</v>
      </c>
      <c r="C859" s="20"/>
      <c r="D859" s="20"/>
      <c r="E859" s="20"/>
      <c r="F859" s="20"/>
      <c r="G859" s="20"/>
      <c r="H859" s="21"/>
      <c r="I859" s="22"/>
      <c r="J859" s="23"/>
      <c r="K859" s="24"/>
      <c r="L859" s="25"/>
      <c r="M859" s="26"/>
      <c r="N859" s="27"/>
      <c r="O859" s="28" t="s">
        <v>8</v>
      </c>
      <c r="P859" s="29"/>
      <c r="Q859" s="30"/>
      <c r="R859" s="31" t="s">
        <v>8</v>
      </c>
      <c r="S859" s="32" t="s">
        <v>9</v>
      </c>
      <c r="T859" s="25"/>
      <c r="U859" s="33" t="s">
        <v>10</v>
      </c>
      <c r="V859" s="30"/>
      <c r="W859" s="30"/>
      <c r="X859" s="34" t="s">
        <v>11</v>
      </c>
      <c r="Y859" s="35"/>
      <c r="Z859" s="1"/>
    </row>
    <row r="860" spans="1:26" ht="23.25">
      <c r="A860" s="1"/>
      <c r="B860" s="36"/>
      <c r="C860" s="37"/>
      <c r="D860" s="37"/>
      <c r="E860" s="37"/>
      <c r="F860" s="38"/>
      <c r="G860" s="37"/>
      <c r="H860" s="36"/>
      <c r="I860" s="22"/>
      <c r="J860" s="2" t="s">
        <v>12</v>
      </c>
      <c r="K860" s="24"/>
      <c r="L860" s="39" t="s">
        <v>13</v>
      </c>
      <c r="M860" s="40" t="s">
        <v>14</v>
      </c>
      <c r="N860" s="32" t="s">
        <v>13</v>
      </c>
      <c r="O860" s="39" t="s">
        <v>15</v>
      </c>
      <c r="P860" s="29" t="s">
        <v>16</v>
      </c>
      <c r="Q860" s="26"/>
      <c r="R860" s="41" t="s">
        <v>15</v>
      </c>
      <c r="S860" s="40" t="s">
        <v>17</v>
      </c>
      <c r="T860" s="39" t="s">
        <v>18</v>
      </c>
      <c r="U860" s="33" t="s">
        <v>19</v>
      </c>
      <c r="V860" s="30"/>
      <c r="W860" s="30"/>
      <c r="X860" s="30"/>
      <c r="Y860" s="40"/>
      <c r="Z860" s="1"/>
    </row>
    <row r="861" spans="1:26" ht="23.25">
      <c r="A861" s="1"/>
      <c r="B861" s="36" t="s">
        <v>20</v>
      </c>
      <c r="C861" s="36" t="s">
        <v>21</v>
      </c>
      <c r="D861" s="36" t="s">
        <v>22</v>
      </c>
      <c r="E861" s="36" t="s">
        <v>23</v>
      </c>
      <c r="F861" s="36" t="s">
        <v>24</v>
      </c>
      <c r="G861" s="36" t="s">
        <v>25</v>
      </c>
      <c r="H861" s="36" t="s">
        <v>26</v>
      </c>
      <c r="I861" s="22"/>
      <c r="J861" s="42"/>
      <c r="K861" s="24"/>
      <c r="L861" s="39" t="s">
        <v>27</v>
      </c>
      <c r="M861" s="40" t="s">
        <v>28</v>
      </c>
      <c r="N861" s="32" t="s">
        <v>29</v>
      </c>
      <c r="O861" s="39" t="s">
        <v>30</v>
      </c>
      <c r="P861" s="29" t="s">
        <v>31</v>
      </c>
      <c r="Q861" s="40" t="s">
        <v>32</v>
      </c>
      <c r="R861" s="41" t="s">
        <v>30</v>
      </c>
      <c r="S861" s="40" t="s">
        <v>33</v>
      </c>
      <c r="T861" s="39" t="s">
        <v>34</v>
      </c>
      <c r="U861" s="33" t="s">
        <v>35</v>
      </c>
      <c r="V861" s="29" t="s">
        <v>32</v>
      </c>
      <c r="W861" s="29" t="s">
        <v>36</v>
      </c>
      <c r="X861" s="29" t="s">
        <v>37</v>
      </c>
      <c r="Y861" s="40" t="s">
        <v>38</v>
      </c>
      <c r="Z861" s="1"/>
    </row>
    <row r="862" spans="1:26" ht="23.25">
      <c r="A862" s="1"/>
      <c r="B862" s="43"/>
      <c r="C862" s="43"/>
      <c r="D862" s="43"/>
      <c r="E862" s="43"/>
      <c r="F862" s="43"/>
      <c r="G862" s="43"/>
      <c r="H862" s="43"/>
      <c r="I862" s="44"/>
      <c r="J862" s="45"/>
      <c r="K862" s="46"/>
      <c r="L862" s="47"/>
      <c r="M862" s="48"/>
      <c r="N862" s="49"/>
      <c r="O862" s="47"/>
      <c r="P862" s="50"/>
      <c r="Q862" s="50"/>
      <c r="R862" s="48"/>
      <c r="S862" s="48"/>
      <c r="T862" s="47"/>
      <c r="U862" s="51"/>
      <c r="V862" s="50"/>
      <c r="W862" s="50"/>
      <c r="X862" s="50"/>
      <c r="Y862" s="48"/>
      <c r="Z862" s="1"/>
    </row>
    <row r="863" spans="1:26" ht="23.25">
      <c r="A863" s="1"/>
      <c r="B863" s="52" t="s">
        <v>48</v>
      </c>
      <c r="C863" s="52"/>
      <c r="D863" s="52"/>
      <c r="E863" s="52" t="s">
        <v>55</v>
      </c>
      <c r="F863" s="52" t="s">
        <v>226</v>
      </c>
      <c r="G863" s="52" t="s">
        <v>60</v>
      </c>
      <c r="H863" s="52" t="s">
        <v>231</v>
      </c>
      <c r="I863" s="53"/>
      <c r="J863" s="54" t="s">
        <v>232</v>
      </c>
      <c r="K863" s="55"/>
      <c r="L863" s="25"/>
      <c r="M863" s="26"/>
      <c r="N863" s="27"/>
      <c r="O863" s="56"/>
      <c r="P863" s="30"/>
      <c r="Q863" s="30"/>
      <c r="R863" s="26"/>
      <c r="S863" s="27"/>
      <c r="T863" s="25"/>
      <c r="U863" s="57"/>
      <c r="V863" s="30"/>
      <c r="W863" s="30"/>
      <c r="X863" s="30"/>
      <c r="Y863" s="26"/>
      <c r="Z863" s="1"/>
    </row>
    <row r="864" spans="1:26" ht="23.25">
      <c r="A864" s="1"/>
      <c r="B864" s="52"/>
      <c r="C864" s="52"/>
      <c r="D864" s="52"/>
      <c r="E864" s="52"/>
      <c r="F864" s="52"/>
      <c r="G864" s="52"/>
      <c r="H864" s="52"/>
      <c r="I864" s="53"/>
      <c r="J864" s="58" t="s">
        <v>233</v>
      </c>
      <c r="K864" s="59"/>
      <c r="L864" s="60"/>
      <c r="M864" s="60"/>
      <c r="N864" s="60"/>
      <c r="O864" s="60"/>
      <c r="P864" s="60"/>
      <c r="Q864" s="60"/>
      <c r="R864" s="60"/>
      <c r="S864" s="60"/>
      <c r="T864" s="60"/>
      <c r="U864" s="69"/>
      <c r="V864" s="26"/>
      <c r="W864" s="26"/>
      <c r="X864" s="26"/>
      <c r="Y864" s="26"/>
      <c r="Z864" s="1"/>
    </row>
    <row r="865" spans="1:26" ht="23.25">
      <c r="A865" s="1"/>
      <c r="B865" s="52"/>
      <c r="C865" s="52"/>
      <c r="D865" s="52"/>
      <c r="E865" s="52"/>
      <c r="F865" s="52"/>
      <c r="G865" s="52"/>
      <c r="H865" s="52"/>
      <c r="I865" s="53"/>
      <c r="J865" s="58" t="s">
        <v>244</v>
      </c>
      <c r="K865" s="59"/>
      <c r="L865" s="60">
        <v>11288.3</v>
      </c>
      <c r="M865" s="60"/>
      <c r="N865" s="60"/>
      <c r="O865" s="60"/>
      <c r="P865" s="60"/>
      <c r="Q865" s="60">
        <f>+L865+M865+N865+O865+P865</f>
        <v>11288.3</v>
      </c>
      <c r="R865" s="60"/>
      <c r="S865" s="60"/>
      <c r="T865" s="60"/>
      <c r="U865" s="60"/>
      <c r="V865" s="26"/>
      <c r="W865" s="26"/>
      <c r="X865" s="26"/>
      <c r="Y865" s="26"/>
      <c r="Z865" s="1"/>
    </row>
    <row r="866" spans="1:26" ht="23.25">
      <c r="A866" s="1"/>
      <c r="B866" s="52"/>
      <c r="C866" s="52"/>
      <c r="D866" s="52"/>
      <c r="E866" s="52"/>
      <c r="F866" s="52"/>
      <c r="G866" s="52"/>
      <c r="H866" s="52"/>
      <c r="I866" s="53"/>
      <c r="J866" s="54" t="s">
        <v>245</v>
      </c>
      <c r="K866" s="55"/>
      <c r="L866" s="60">
        <v>9951.649</v>
      </c>
      <c r="M866" s="60"/>
      <c r="N866" s="60"/>
      <c r="O866" s="60"/>
      <c r="P866" s="60"/>
      <c r="Q866" s="26">
        <f>+L866+M866+N866+O866+P866</f>
        <v>9951.649</v>
      </c>
      <c r="R866" s="60"/>
      <c r="S866" s="60"/>
      <c r="T866" s="60"/>
      <c r="U866" s="60"/>
      <c r="V866" s="26"/>
      <c r="W866" s="26"/>
      <c r="X866" s="26"/>
      <c r="Y866" s="26"/>
      <c r="Z866" s="1"/>
    </row>
    <row r="867" spans="1:26" ht="23.25">
      <c r="A867" s="1"/>
      <c r="B867" s="52"/>
      <c r="C867" s="52"/>
      <c r="D867" s="52"/>
      <c r="E867" s="52"/>
      <c r="F867" s="52"/>
      <c r="G867" s="52"/>
      <c r="H867" s="52"/>
      <c r="I867" s="53"/>
      <c r="J867" s="54" t="s">
        <v>246</v>
      </c>
      <c r="K867" s="55"/>
      <c r="L867" s="60">
        <v>9939.836</v>
      </c>
      <c r="M867" s="26"/>
      <c r="N867" s="60"/>
      <c r="O867" s="60"/>
      <c r="P867" s="26"/>
      <c r="Q867" s="26">
        <f>+L867+M867+N867+O867+P867</f>
        <v>9939.836</v>
      </c>
      <c r="R867" s="26"/>
      <c r="S867" s="60"/>
      <c r="T867" s="60"/>
      <c r="U867" s="60"/>
      <c r="V867" s="26"/>
      <c r="W867" s="26"/>
      <c r="X867" s="26"/>
      <c r="Y867" s="26"/>
      <c r="Z867" s="1"/>
    </row>
    <row r="868" spans="1:26" ht="23.25">
      <c r="A868" s="1"/>
      <c r="B868" s="52"/>
      <c r="C868" s="52"/>
      <c r="D868" s="52"/>
      <c r="E868" s="52"/>
      <c r="F868" s="52"/>
      <c r="G868" s="52"/>
      <c r="H868" s="52"/>
      <c r="I868" s="53"/>
      <c r="J868" s="54" t="s">
        <v>247</v>
      </c>
      <c r="K868" s="55"/>
      <c r="L868" s="60">
        <f>IF(L865=0,,(L867/L865)*100)</f>
        <v>88.05432173135016</v>
      </c>
      <c r="M868" s="26"/>
      <c r="N868" s="60"/>
      <c r="O868" s="60"/>
      <c r="P868" s="26"/>
      <c r="Q868" s="26">
        <f>IF(Q865=0,,(Q867/Q865)*100)</f>
        <v>88.05432173135016</v>
      </c>
      <c r="R868" s="26"/>
      <c r="S868" s="60"/>
      <c r="T868" s="60"/>
      <c r="U868" s="60"/>
      <c r="V868" s="26"/>
      <c r="W868" s="26"/>
      <c r="X868" s="26"/>
      <c r="Y868" s="26"/>
      <c r="Z868" s="1"/>
    </row>
    <row r="869" spans="1:26" ht="23.25">
      <c r="A869" s="1"/>
      <c r="B869" s="52"/>
      <c r="C869" s="52"/>
      <c r="D869" s="52"/>
      <c r="E869" s="52"/>
      <c r="F869" s="52"/>
      <c r="G869" s="52"/>
      <c r="H869" s="52"/>
      <c r="I869" s="53"/>
      <c r="J869" s="54" t="s">
        <v>248</v>
      </c>
      <c r="K869" s="55"/>
      <c r="L869" s="60">
        <f>IF(L866=0,,(L867/L866)*100)</f>
        <v>99.88129605455337</v>
      </c>
      <c r="M869" s="26"/>
      <c r="N869" s="60"/>
      <c r="O869" s="60"/>
      <c r="P869" s="26"/>
      <c r="Q869" s="26">
        <f>IF(Q866=0,,(Q867/Q866)*100)</f>
        <v>99.88129605455337</v>
      </c>
      <c r="R869" s="26"/>
      <c r="S869" s="60"/>
      <c r="T869" s="60"/>
      <c r="U869" s="60"/>
      <c r="V869" s="26"/>
      <c r="W869" s="26"/>
      <c r="X869" s="26"/>
      <c r="Y869" s="26"/>
      <c r="Z869" s="1"/>
    </row>
    <row r="870" spans="1:26" ht="23.25">
      <c r="A870" s="1"/>
      <c r="B870" s="52"/>
      <c r="C870" s="52"/>
      <c r="D870" s="52"/>
      <c r="E870" s="52"/>
      <c r="F870" s="52"/>
      <c r="G870" s="52"/>
      <c r="H870" s="52"/>
      <c r="I870" s="53"/>
      <c r="J870" s="54"/>
      <c r="K870" s="55"/>
      <c r="L870" s="60"/>
      <c r="M870" s="26"/>
      <c r="N870" s="60"/>
      <c r="O870" s="60"/>
      <c r="P870" s="26"/>
      <c r="Q870" s="26"/>
      <c r="R870" s="26"/>
      <c r="S870" s="60"/>
      <c r="T870" s="60"/>
      <c r="U870" s="60"/>
      <c r="V870" s="26"/>
      <c r="W870" s="26"/>
      <c r="X870" s="26"/>
      <c r="Y870" s="26"/>
      <c r="Z870" s="1"/>
    </row>
    <row r="871" spans="1:26" ht="23.25">
      <c r="A871" s="1"/>
      <c r="B871" s="52"/>
      <c r="C871" s="52"/>
      <c r="D871" s="52"/>
      <c r="E871" s="52"/>
      <c r="F871" s="52"/>
      <c r="G871" s="52" t="s">
        <v>249</v>
      </c>
      <c r="H871" s="52"/>
      <c r="I871" s="53"/>
      <c r="J871" s="54" t="s">
        <v>229</v>
      </c>
      <c r="K871" s="55"/>
      <c r="L871" s="60"/>
      <c r="M871" s="26"/>
      <c r="N871" s="60"/>
      <c r="O871" s="60"/>
      <c r="P871" s="26"/>
      <c r="Q871" s="26"/>
      <c r="R871" s="26"/>
      <c r="S871" s="60"/>
      <c r="T871" s="60"/>
      <c r="U871" s="60"/>
      <c r="V871" s="26"/>
      <c r="W871" s="26"/>
      <c r="X871" s="26"/>
      <c r="Y871" s="26"/>
      <c r="Z871" s="1"/>
    </row>
    <row r="872" spans="1:26" ht="23.25">
      <c r="A872" s="1"/>
      <c r="B872" s="52"/>
      <c r="C872" s="52"/>
      <c r="D872" s="52"/>
      <c r="E872" s="52"/>
      <c r="F872" s="52"/>
      <c r="G872" s="52"/>
      <c r="H872" s="52"/>
      <c r="I872" s="53"/>
      <c r="J872" s="54" t="s">
        <v>250</v>
      </c>
      <c r="K872" s="55"/>
      <c r="L872" s="60"/>
      <c r="M872" s="26"/>
      <c r="N872" s="60"/>
      <c r="O872" s="60"/>
      <c r="P872" s="26"/>
      <c r="Q872" s="26"/>
      <c r="R872" s="26"/>
      <c r="S872" s="60"/>
      <c r="T872" s="60"/>
      <c r="U872" s="60"/>
      <c r="V872" s="26"/>
      <c r="W872" s="26"/>
      <c r="X872" s="26"/>
      <c r="Y872" s="26"/>
      <c r="Z872" s="1"/>
    </row>
    <row r="873" spans="1:26" ht="23.25">
      <c r="A873" s="1"/>
      <c r="B873" s="52"/>
      <c r="C873" s="52"/>
      <c r="D873" s="52"/>
      <c r="E873" s="52"/>
      <c r="F873" s="52"/>
      <c r="G873" s="52"/>
      <c r="H873" s="52"/>
      <c r="I873" s="53"/>
      <c r="J873" s="54" t="s">
        <v>50</v>
      </c>
      <c r="K873" s="55"/>
      <c r="L873" s="60"/>
      <c r="M873" s="26"/>
      <c r="N873" s="60"/>
      <c r="O873" s="60"/>
      <c r="P873" s="26"/>
      <c r="Q873" s="26">
        <f>+L873+M873+N873+O873+P873</f>
        <v>0</v>
      </c>
      <c r="R873" s="26"/>
      <c r="S873" s="60"/>
      <c r="T873" s="60">
        <v>0</v>
      </c>
      <c r="U873" s="60"/>
      <c r="V873" s="26">
        <f>+R873+S873+T873+U873</f>
        <v>0</v>
      </c>
      <c r="W873" s="26">
        <f>+Q873+V873</f>
        <v>0</v>
      </c>
      <c r="X873" s="26">
        <f>IF(Q873=0,,(Q873/W873)*100)</f>
        <v>0</v>
      </c>
      <c r="Y873" s="26">
        <f>IF(V873=0,,(V873/W873)*100)</f>
        <v>0</v>
      </c>
      <c r="Z873" s="1"/>
    </row>
    <row r="874" spans="1:26" ht="23.25">
      <c r="A874" s="1"/>
      <c r="B874" s="52"/>
      <c r="C874" s="52"/>
      <c r="D874" s="52"/>
      <c r="E874" s="52"/>
      <c r="F874" s="52"/>
      <c r="G874" s="52"/>
      <c r="H874" s="52"/>
      <c r="I874" s="53"/>
      <c r="J874" s="54" t="s">
        <v>51</v>
      </c>
      <c r="K874" s="55"/>
      <c r="L874" s="60"/>
      <c r="M874" s="26"/>
      <c r="N874" s="60"/>
      <c r="O874" s="60"/>
      <c r="P874" s="26"/>
      <c r="Q874" s="26">
        <f>+L874+M874+N874+O874+P874</f>
        <v>0</v>
      </c>
      <c r="R874" s="26"/>
      <c r="S874" s="60"/>
      <c r="T874" s="60">
        <v>4000</v>
      </c>
      <c r="U874" s="60"/>
      <c r="V874" s="26">
        <f>+R874+S874+T874+U874</f>
        <v>4000</v>
      </c>
      <c r="W874" s="26">
        <f>+Q874+V874</f>
        <v>4000</v>
      </c>
      <c r="X874" s="26">
        <f>IF(Q874=0,,(Q874/W874)*100)</f>
        <v>0</v>
      </c>
      <c r="Y874" s="26">
        <f>IF(V874=0,,(V874/W874)*100)</f>
        <v>100</v>
      </c>
      <c r="Z874" s="1"/>
    </row>
    <row r="875" spans="1:26" ht="23.25">
      <c r="A875" s="1"/>
      <c r="B875" s="52"/>
      <c r="C875" s="52"/>
      <c r="D875" s="52"/>
      <c r="E875" s="52"/>
      <c r="F875" s="52"/>
      <c r="G875" s="52"/>
      <c r="H875" s="52"/>
      <c r="I875" s="53"/>
      <c r="J875" s="54" t="s">
        <v>52</v>
      </c>
      <c r="K875" s="55"/>
      <c r="L875" s="60"/>
      <c r="M875" s="26"/>
      <c r="N875" s="60"/>
      <c r="O875" s="60"/>
      <c r="P875" s="26"/>
      <c r="Q875" s="26">
        <f>+L875+M875+N875+O875+P875</f>
        <v>0</v>
      </c>
      <c r="R875" s="26"/>
      <c r="S875" s="60"/>
      <c r="T875" s="60">
        <v>3999.897</v>
      </c>
      <c r="U875" s="60"/>
      <c r="V875" s="26">
        <f>+R875+S875+T875+U875</f>
        <v>3999.897</v>
      </c>
      <c r="W875" s="26">
        <f>+Q875+V875</f>
        <v>3999.897</v>
      </c>
      <c r="X875" s="26">
        <f>IF(Q875=0,,(Q875/W875)*100)</f>
        <v>0</v>
      </c>
      <c r="Y875" s="26">
        <f>IF(V875=0,,(V875/W875)*100)</f>
        <v>100</v>
      </c>
      <c r="Z875" s="1"/>
    </row>
    <row r="876" spans="1:26" ht="23.25">
      <c r="A876" s="1"/>
      <c r="B876" s="52"/>
      <c r="C876" s="52"/>
      <c r="D876" s="52"/>
      <c r="E876" s="52"/>
      <c r="F876" s="52"/>
      <c r="G876" s="52"/>
      <c r="H876" s="52"/>
      <c r="I876" s="53"/>
      <c r="J876" s="54" t="s">
        <v>53</v>
      </c>
      <c r="K876" s="55"/>
      <c r="L876" s="60">
        <f aca="true" t="shared" si="216" ref="L876:W876">IF(L873=0,,(L875/L873)*100)</f>
        <v>0</v>
      </c>
      <c r="M876" s="26">
        <f t="shared" si="216"/>
        <v>0</v>
      </c>
      <c r="N876" s="60">
        <f t="shared" si="216"/>
        <v>0</v>
      </c>
      <c r="O876" s="60">
        <f t="shared" si="216"/>
        <v>0</v>
      </c>
      <c r="P876" s="26">
        <f t="shared" si="216"/>
        <v>0</v>
      </c>
      <c r="Q876" s="26">
        <f t="shared" si="216"/>
        <v>0</v>
      </c>
      <c r="R876" s="26">
        <f t="shared" si="216"/>
        <v>0</v>
      </c>
      <c r="S876" s="60">
        <f t="shared" si="216"/>
        <v>0</v>
      </c>
      <c r="T876" s="60">
        <f t="shared" si="216"/>
        <v>0</v>
      </c>
      <c r="U876" s="60">
        <f t="shared" si="216"/>
        <v>0</v>
      </c>
      <c r="V876" s="26">
        <f t="shared" si="216"/>
        <v>0</v>
      </c>
      <c r="W876" s="26">
        <f t="shared" si="216"/>
        <v>0</v>
      </c>
      <c r="X876" s="26"/>
      <c r="Y876" s="26"/>
      <c r="Z876" s="1"/>
    </row>
    <row r="877" spans="1:26" ht="23.25">
      <c r="A877" s="1"/>
      <c r="B877" s="52"/>
      <c r="C877" s="52"/>
      <c r="D877" s="52"/>
      <c r="E877" s="52"/>
      <c r="F877" s="52"/>
      <c r="G877" s="52"/>
      <c r="H877" s="52"/>
      <c r="I877" s="53"/>
      <c r="J877" s="54" t="s">
        <v>54</v>
      </c>
      <c r="K877" s="55"/>
      <c r="L877" s="60">
        <f>IF(L874=0,,(L875/L874)*100)</f>
        <v>0</v>
      </c>
      <c r="M877" s="26">
        <f aca="true" t="shared" si="217" ref="M877:W877">IF(M874=0,,(M875/M874)*100)</f>
        <v>0</v>
      </c>
      <c r="N877" s="60">
        <f t="shared" si="217"/>
        <v>0</v>
      </c>
      <c r="O877" s="60">
        <f t="shared" si="217"/>
        <v>0</v>
      </c>
      <c r="P877" s="26">
        <f t="shared" si="217"/>
        <v>0</v>
      </c>
      <c r="Q877" s="26">
        <f t="shared" si="217"/>
        <v>0</v>
      </c>
      <c r="R877" s="26">
        <f t="shared" si="217"/>
        <v>0</v>
      </c>
      <c r="S877" s="60">
        <f t="shared" si="217"/>
        <v>0</v>
      </c>
      <c r="T877" s="60">
        <f t="shared" si="217"/>
        <v>99.99742499999999</v>
      </c>
      <c r="U877" s="60">
        <f t="shared" si="217"/>
        <v>0</v>
      </c>
      <c r="V877" s="26">
        <f t="shared" si="217"/>
        <v>99.99742499999999</v>
      </c>
      <c r="W877" s="26">
        <f t="shared" si="217"/>
        <v>99.99742499999999</v>
      </c>
      <c r="X877" s="26"/>
      <c r="Y877" s="26"/>
      <c r="Z877" s="1"/>
    </row>
    <row r="878" spans="1:26" ht="23.25">
      <c r="A878" s="1"/>
      <c r="B878" s="61"/>
      <c r="C878" s="62"/>
      <c r="D878" s="62"/>
      <c r="E878" s="62"/>
      <c r="F878" s="62"/>
      <c r="G878" s="62"/>
      <c r="H878" s="62"/>
      <c r="I878" s="54"/>
      <c r="J878" s="54"/>
      <c r="K878" s="55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1"/>
    </row>
    <row r="879" spans="1:26" ht="23.25">
      <c r="A879" s="1"/>
      <c r="B879" s="52"/>
      <c r="C879" s="52"/>
      <c r="D879" s="52"/>
      <c r="E879" s="52"/>
      <c r="F879" s="52"/>
      <c r="G879" s="52"/>
      <c r="H879" s="52" t="s">
        <v>231</v>
      </c>
      <c r="I879" s="53"/>
      <c r="J879" s="54" t="s">
        <v>232</v>
      </c>
      <c r="K879" s="55"/>
      <c r="L879" s="60"/>
      <c r="M879" s="26"/>
      <c r="N879" s="60"/>
      <c r="O879" s="60"/>
      <c r="P879" s="26"/>
      <c r="Q879" s="26"/>
      <c r="R879" s="26"/>
      <c r="S879" s="60"/>
      <c r="T879" s="60"/>
      <c r="U879" s="60"/>
      <c r="V879" s="26"/>
      <c r="W879" s="26"/>
      <c r="X879" s="26"/>
      <c r="Y879" s="26"/>
      <c r="Z879" s="1"/>
    </row>
    <row r="880" spans="1:26" ht="23.25">
      <c r="A880" s="1"/>
      <c r="B880" s="52"/>
      <c r="C880" s="52"/>
      <c r="D880" s="52"/>
      <c r="E880" s="52"/>
      <c r="F880" s="52"/>
      <c r="G880" s="52"/>
      <c r="H880" s="52"/>
      <c r="I880" s="53"/>
      <c r="J880" s="54" t="s">
        <v>251</v>
      </c>
      <c r="K880" s="55"/>
      <c r="L880" s="60"/>
      <c r="M880" s="26"/>
      <c r="N880" s="60"/>
      <c r="O880" s="60"/>
      <c r="P880" s="26"/>
      <c r="Q880" s="26"/>
      <c r="R880" s="26"/>
      <c r="S880" s="60"/>
      <c r="T880" s="60"/>
      <c r="U880" s="60"/>
      <c r="V880" s="26"/>
      <c r="W880" s="26"/>
      <c r="X880" s="26"/>
      <c r="Y880" s="26"/>
      <c r="Z880" s="1"/>
    </row>
    <row r="881" spans="1:26" ht="23.25">
      <c r="A881" s="1"/>
      <c r="B881" s="52"/>
      <c r="C881" s="52"/>
      <c r="D881" s="52"/>
      <c r="E881" s="52"/>
      <c r="F881" s="52"/>
      <c r="G881" s="52"/>
      <c r="H881" s="52"/>
      <c r="I881" s="53"/>
      <c r="J881" s="54" t="s">
        <v>50</v>
      </c>
      <c r="K881" s="55"/>
      <c r="L881" s="60"/>
      <c r="M881" s="26"/>
      <c r="N881" s="60"/>
      <c r="O881" s="60"/>
      <c r="P881" s="26"/>
      <c r="Q881" s="26">
        <f>+L881+M881+N881+O881+P881</f>
        <v>0</v>
      </c>
      <c r="R881" s="26"/>
      <c r="S881" s="60"/>
      <c r="T881" s="60"/>
      <c r="U881" s="60"/>
      <c r="V881" s="26">
        <f>+R881+S881+T881+U881</f>
        <v>0</v>
      </c>
      <c r="W881" s="26">
        <f>+Q881+V881</f>
        <v>0</v>
      </c>
      <c r="X881" s="26">
        <f>IF(Q881=0,,(Q881/W881)*100)</f>
        <v>0</v>
      </c>
      <c r="Y881" s="26">
        <f>IF(V881=0,,(V881/W881)*100)</f>
        <v>0</v>
      </c>
      <c r="Z881" s="1"/>
    </row>
    <row r="882" spans="1:26" ht="23.25">
      <c r="A882" s="1"/>
      <c r="B882" s="52"/>
      <c r="C882" s="52"/>
      <c r="D882" s="52"/>
      <c r="E882" s="52"/>
      <c r="F882" s="52"/>
      <c r="G882" s="52"/>
      <c r="H882" s="52"/>
      <c r="I882" s="53"/>
      <c r="J882" s="54" t="s">
        <v>51</v>
      </c>
      <c r="K882" s="55"/>
      <c r="L882" s="60"/>
      <c r="M882" s="26"/>
      <c r="N882" s="60"/>
      <c r="O882" s="60"/>
      <c r="P882" s="26"/>
      <c r="Q882" s="26">
        <f>+L882+M882+N882+O882+P882</f>
        <v>0</v>
      </c>
      <c r="R882" s="26"/>
      <c r="S882" s="60"/>
      <c r="T882" s="60">
        <v>4000</v>
      </c>
      <c r="U882" s="60"/>
      <c r="V882" s="26">
        <f>+R882+S882+T882+U882</f>
        <v>4000</v>
      </c>
      <c r="W882" s="26">
        <f>+Q882+V882</f>
        <v>4000</v>
      </c>
      <c r="X882" s="26">
        <f>IF(Q882=0,,(Q882/W882)*100)</f>
        <v>0</v>
      </c>
      <c r="Y882" s="26">
        <f>IF(V882=0,,(V882/W882)*100)</f>
        <v>100</v>
      </c>
      <c r="Z882" s="1"/>
    </row>
    <row r="883" spans="1:26" ht="23.25">
      <c r="A883" s="1"/>
      <c r="B883" s="52"/>
      <c r="C883" s="52"/>
      <c r="D883" s="52"/>
      <c r="E883" s="52"/>
      <c r="F883" s="52"/>
      <c r="G883" s="52"/>
      <c r="H883" s="52"/>
      <c r="I883" s="53"/>
      <c r="J883" s="54" t="s">
        <v>52</v>
      </c>
      <c r="K883" s="55"/>
      <c r="L883" s="60"/>
      <c r="M883" s="26"/>
      <c r="N883" s="60"/>
      <c r="O883" s="60"/>
      <c r="P883" s="26"/>
      <c r="Q883" s="26">
        <f>+L883+M883+N883+O883+P883</f>
        <v>0</v>
      </c>
      <c r="R883" s="26"/>
      <c r="S883" s="60"/>
      <c r="T883" s="60">
        <v>3999.897</v>
      </c>
      <c r="U883" s="60"/>
      <c r="V883" s="26">
        <f>+R883+S883+T883+U883</f>
        <v>3999.897</v>
      </c>
      <c r="W883" s="26">
        <f>+Q883+V883</f>
        <v>3999.897</v>
      </c>
      <c r="X883" s="26">
        <f>IF(Q883=0,,(Q883/W883)*100)</f>
        <v>0</v>
      </c>
      <c r="Y883" s="26">
        <f>IF(V883=0,,(V883/W883)*100)</f>
        <v>100</v>
      </c>
      <c r="Z883" s="1"/>
    </row>
    <row r="884" spans="1:26" ht="23.25">
      <c r="A884" s="1"/>
      <c r="B884" s="52"/>
      <c r="C884" s="52"/>
      <c r="D884" s="52"/>
      <c r="E884" s="52"/>
      <c r="F884" s="52"/>
      <c r="G884" s="52"/>
      <c r="H884" s="52"/>
      <c r="I884" s="53"/>
      <c r="J884" s="54" t="s">
        <v>53</v>
      </c>
      <c r="K884" s="55"/>
      <c r="L884" s="60">
        <f aca="true" t="shared" si="218" ref="L884:W884">IF(L881=0,,(L883/L881)*100)</f>
        <v>0</v>
      </c>
      <c r="M884" s="26">
        <f t="shared" si="218"/>
        <v>0</v>
      </c>
      <c r="N884" s="60">
        <f t="shared" si="218"/>
        <v>0</v>
      </c>
      <c r="O884" s="60">
        <f t="shared" si="218"/>
        <v>0</v>
      </c>
      <c r="P884" s="26">
        <f t="shared" si="218"/>
        <v>0</v>
      </c>
      <c r="Q884" s="26">
        <f t="shared" si="218"/>
        <v>0</v>
      </c>
      <c r="R884" s="26">
        <f t="shared" si="218"/>
        <v>0</v>
      </c>
      <c r="S884" s="60">
        <f t="shared" si="218"/>
        <v>0</v>
      </c>
      <c r="T884" s="60">
        <f t="shared" si="218"/>
        <v>0</v>
      </c>
      <c r="U884" s="60">
        <f t="shared" si="218"/>
        <v>0</v>
      </c>
      <c r="V884" s="26">
        <f t="shared" si="218"/>
        <v>0</v>
      </c>
      <c r="W884" s="26">
        <f t="shared" si="218"/>
        <v>0</v>
      </c>
      <c r="X884" s="26"/>
      <c r="Y884" s="26"/>
      <c r="Z884" s="1"/>
    </row>
    <row r="885" spans="1:26" ht="23.25">
      <c r="A885" s="1"/>
      <c r="B885" s="52"/>
      <c r="C885" s="52"/>
      <c r="D885" s="52"/>
      <c r="E885" s="52"/>
      <c r="F885" s="52"/>
      <c r="G885" s="52"/>
      <c r="H885" s="52"/>
      <c r="I885" s="53"/>
      <c r="J885" s="54" t="s">
        <v>54</v>
      </c>
      <c r="K885" s="55"/>
      <c r="L885" s="60">
        <f>IF(L882=0,,(L883/L882)*100)</f>
        <v>0</v>
      </c>
      <c r="M885" s="26">
        <f aca="true" t="shared" si="219" ref="M885:W885">IF(M882=0,,(M883/M882)*100)</f>
        <v>0</v>
      </c>
      <c r="N885" s="60">
        <f t="shared" si="219"/>
        <v>0</v>
      </c>
      <c r="O885" s="60">
        <f t="shared" si="219"/>
        <v>0</v>
      </c>
      <c r="P885" s="26">
        <f t="shared" si="219"/>
        <v>0</v>
      </c>
      <c r="Q885" s="26">
        <f t="shared" si="219"/>
        <v>0</v>
      </c>
      <c r="R885" s="26">
        <f t="shared" si="219"/>
        <v>0</v>
      </c>
      <c r="S885" s="60">
        <f t="shared" si="219"/>
        <v>0</v>
      </c>
      <c r="T885" s="60">
        <f t="shared" si="219"/>
        <v>99.99742499999999</v>
      </c>
      <c r="U885" s="60">
        <f t="shared" si="219"/>
        <v>0</v>
      </c>
      <c r="V885" s="26">
        <f t="shared" si="219"/>
        <v>99.99742499999999</v>
      </c>
      <c r="W885" s="26">
        <f t="shared" si="219"/>
        <v>99.99742499999999</v>
      </c>
      <c r="X885" s="26"/>
      <c r="Y885" s="26"/>
      <c r="Z885" s="1"/>
    </row>
    <row r="886" spans="1:26" ht="23.25">
      <c r="A886" s="1"/>
      <c r="B886" s="52"/>
      <c r="C886" s="52"/>
      <c r="D886" s="52"/>
      <c r="E886" s="52"/>
      <c r="F886" s="52"/>
      <c r="G886" s="52"/>
      <c r="H886" s="52"/>
      <c r="I886" s="53"/>
      <c r="J886" s="54"/>
      <c r="K886" s="55"/>
      <c r="L886" s="60"/>
      <c r="M886" s="26"/>
      <c r="N886" s="60"/>
      <c r="O886" s="60"/>
      <c r="P886" s="26"/>
      <c r="Q886" s="26"/>
      <c r="R886" s="26"/>
      <c r="S886" s="60"/>
      <c r="T886" s="60"/>
      <c r="U886" s="60"/>
      <c r="V886" s="26"/>
      <c r="W886" s="26"/>
      <c r="X886" s="26"/>
      <c r="Y886" s="26"/>
      <c r="Z886" s="1"/>
    </row>
    <row r="887" spans="1:26" ht="23.25">
      <c r="A887" s="1"/>
      <c r="B887" s="61"/>
      <c r="C887" s="62"/>
      <c r="D887" s="62"/>
      <c r="E887" s="62"/>
      <c r="F887" s="62"/>
      <c r="G887" s="62" t="s">
        <v>252</v>
      </c>
      <c r="H887" s="62"/>
      <c r="I887" s="54"/>
      <c r="J887" s="54" t="s">
        <v>229</v>
      </c>
      <c r="K887" s="55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1"/>
    </row>
    <row r="888" spans="1:26" ht="23.25">
      <c r="A888" s="1"/>
      <c r="B888" s="52"/>
      <c r="C888" s="52"/>
      <c r="D888" s="52"/>
      <c r="E888" s="52"/>
      <c r="F888" s="52"/>
      <c r="G888" s="52"/>
      <c r="H888" s="52"/>
      <c r="I888" s="53"/>
      <c r="J888" s="54" t="s">
        <v>253</v>
      </c>
      <c r="K888" s="55"/>
      <c r="L888" s="60"/>
      <c r="M888" s="26"/>
      <c r="N888" s="60"/>
      <c r="O888" s="60"/>
      <c r="P888" s="26"/>
      <c r="Q888" s="26"/>
      <c r="R888" s="26"/>
      <c r="S888" s="60"/>
      <c r="T888" s="60"/>
      <c r="U888" s="60"/>
      <c r="V888" s="26"/>
      <c r="W888" s="26"/>
      <c r="X888" s="26"/>
      <c r="Y888" s="26"/>
      <c r="Z888" s="1"/>
    </row>
    <row r="889" spans="1:26" ht="23.25">
      <c r="A889" s="1"/>
      <c r="B889" s="52"/>
      <c r="C889" s="52"/>
      <c r="D889" s="52"/>
      <c r="E889" s="52"/>
      <c r="F889" s="52"/>
      <c r="G889" s="52"/>
      <c r="H889" s="52"/>
      <c r="I889" s="53"/>
      <c r="J889" s="54" t="s">
        <v>254</v>
      </c>
      <c r="K889" s="55"/>
      <c r="L889" s="60"/>
      <c r="M889" s="26"/>
      <c r="N889" s="60"/>
      <c r="O889" s="60"/>
      <c r="P889" s="26"/>
      <c r="Q889" s="26"/>
      <c r="R889" s="26"/>
      <c r="S889" s="60"/>
      <c r="T889" s="60"/>
      <c r="U889" s="60"/>
      <c r="V889" s="26"/>
      <c r="W889" s="26"/>
      <c r="X889" s="26"/>
      <c r="Y889" s="26"/>
      <c r="Z889" s="1"/>
    </row>
    <row r="890" spans="1:26" ht="23.25">
      <c r="A890" s="1"/>
      <c r="B890" s="52"/>
      <c r="C890" s="52"/>
      <c r="D890" s="52"/>
      <c r="E890" s="52"/>
      <c r="F890" s="52"/>
      <c r="G890" s="52"/>
      <c r="H890" s="52"/>
      <c r="I890" s="53"/>
      <c r="J890" s="54" t="s">
        <v>50</v>
      </c>
      <c r="K890" s="55"/>
      <c r="L890" s="60"/>
      <c r="M890" s="26"/>
      <c r="N890" s="60"/>
      <c r="O890" s="60"/>
      <c r="P890" s="26"/>
      <c r="Q890" s="26">
        <f>+L890+M890+N890+O890+P890</f>
        <v>0</v>
      </c>
      <c r="R890" s="26"/>
      <c r="S890" s="60"/>
      <c r="T890" s="60"/>
      <c r="U890" s="60"/>
      <c r="V890" s="26">
        <f>+R890+S890+T890+U890</f>
        <v>0</v>
      </c>
      <c r="W890" s="26">
        <f>+Q890+V890</f>
        <v>0</v>
      </c>
      <c r="X890" s="26">
        <f>IF(Q890=0,,(Q890/W890)*100)</f>
        <v>0</v>
      </c>
      <c r="Y890" s="26">
        <f>IF(V890=0,,(V890/W890)*100)</f>
        <v>0</v>
      </c>
      <c r="Z890" s="1"/>
    </row>
    <row r="891" spans="1:26" ht="23.25">
      <c r="A891" s="1"/>
      <c r="B891" s="52"/>
      <c r="C891" s="52"/>
      <c r="D891" s="52"/>
      <c r="E891" s="52"/>
      <c r="F891" s="52"/>
      <c r="G891" s="52"/>
      <c r="H891" s="52"/>
      <c r="I891" s="53"/>
      <c r="J891" s="54" t="s">
        <v>51</v>
      </c>
      <c r="K891" s="55"/>
      <c r="L891" s="60"/>
      <c r="M891" s="26"/>
      <c r="N891" s="60"/>
      <c r="O891" s="60"/>
      <c r="P891" s="26"/>
      <c r="Q891" s="26">
        <f>+L891+M891+N891+O891+P891</f>
        <v>0</v>
      </c>
      <c r="R891" s="26"/>
      <c r="S891" s="60"/>
      <c r="T891" s="60">
        <v>3501.051</v>
      </c>
      <c r="U891" s="60"/>
      <c r="V891" s="26">
        <f>+R891+S891+T891+U891</f>
        <v>3501.051</v>
      </c>
      <c r="W891" s="26">
        <f>+Q891+V891</f>
        <v>3501.051</v>
      </c>
      <c r="X891" s="26">
        <f>IF(Q891=0,,(Q891/W891)*100)</f>
        <v>0</v>
      </c>
      <c r="Y891" s="26">
        <f>IF(V891=0,,(V891/W891)*100)</f>
        <v>100</v>
      </c>
      <c r="Z891" s="1"/>
    </row>
    <row r="892" spans="1:26" ht="23.25">
      <c r="A892" s="1"/>
      <c r="B892" s="61"/>
      <c r="C892" s="61"/>
      <c r="D892" s="61"/>
      <c r="E892" s="61"/>
      <c r="F892" s="61"/>
      <c r="G892" s="61"/>
      <c r="H892" s="61"/>
      <c r="I892" s="53"/>
      <c r="J892" s="54" t="s">
        <v>52</v>
      </c>
      <c r="K892" s="55"/>
      <c r="L892" s="60"/>
      <c r="M892" s="26"/>
      <c r="N892" s="60"/>
      <c r="O892" s="60"/>
      <c r="P892" s="26"/>
      <c r="Q892" s="26">
        <f>+L892+M892+N892+O892+P892</f>
        <v>0</v>
      </c>
      <c r="R892" s="26"/>
      <c r="S892" s="60"/>
      <c r="T892" s="60">
        <v>3501.011</v>
      </c>
      <c r="U892" s="60"/>
      <c r="V892" s="26">
        <f>+R892+S892+T892+U892</f>
        <v>3501.011</v>
      </c>
      <c r="W892" s="26">
        <f>+Q892+V892</f>
        <v>3501.011</v>
      </c>
      <c r="X892" s="26">
        <f>IF(Q892=0,,(Q892/W892)*100)</f>
        <v>0</v>
      </c>
      <c r="Y892" s="26">
        <f>IF(V892=0,,(V892/W892)*100)</f>
        <v>100</v>
      </c>
      <c r="Z892" s="1"/>
    </row>
    <row r="893" spans="1:26" ht="23.25">
      <c r="A893" s="1"/>
      <c r="B893" s="61"/>
      <c r="C893" s="62"/>
      <c r="D893" s="62"/>
      <c r="E893" s="62"/>
      <c r="F893" s="62"/>
      <c r="G893" s="62"/>
      <c r="H893" s="62"/>
      <c r="I893" s="54"/>
      <c r="J893" s="54" t="s">
        <v>53</v>
      </c>
      <c r="K893" s="55"/>
      <c r="L893" s="24">
        <f aca="true" t="shared" si="220" ref="L893:W893">IF(L890=0,,(L892/L890)*100)</f>
        <v>0</v>
      </c>
      <c r="M893" s="24">
        <f t="shared" si="220"/>
        <v>0</v>
      </c>
      <c r="N893" s="24">
        <f t="shared" si="220"/>
        <v>0</v>
      </c>
      <c r="O893" s="24">
        <f t="shared" si="220"/>
        <v>0</v>
      </c>
      <c r="P893" s="24">
        <f t="shared" si="220"/>
        <v>0</v>
      </c>
      <c r="Q893" s="24">
        <f t="shared" si="220"/>
        <v>0</v>
      </c>
      <c r="R893" s="24">
        <f t="shared" si="220"/>
        <v>0</v>
      </c>
      <c r="S893" s="24">
        <f t="shared" si="220"/>
        <v>0</v>
      </c>
      <c r="T893" s="24">
        <f t="shared" si="220"/>
        <v>0</v>
      </c>
      <c r="U893" s="24">
        <f t="shared" si="220"/>
        <v>0</v>
      </c>
      <c r="V893" s="24">
        <f t="shared" si="220"/>
        <v>0</v>
      </c>
      <c r="W893" s="24">
        <f t="shared" si="220"/>
        <v>0</v>
      </c>
      <c r="X893" s="24"/>
      <c r="Y893" s="24"/>
      <c r="Z893" s="1"/>
    </row>
    <row r="894" spans="1:26" ht="23.25">
      <c r="A894" s="1"/>
      <c r="B894" s="61"/>
      <c r="C894" s="61"/>
      <c r="D894" s="61"/>
      <c r="E894" s="61"/>
      <c r="F894" s="61"/>
      <c r="G894" s="61"/>
      <c r="H894" s="61"/>
      <c r="I894" s="53"/>
      <c r="J894" s="54" t="s">
        <v>54</v>
      </c>
      <c r="K894" s="55"/>
      <c r="L894" s="60">
        <f>IF(L891=0,,(L892/L891)*100)</f>
        <v>0</v>
      </c>
      <c r="M894" s="26">
        <f aca="true" t="shared" si="221" ref="M894:W894">IF(M891=0,,(M892/M891)*100)</f>
        <v>0</v>
      </c>
      <c r="N894" s="60">
        <f t="shared" si="221"/>
        <v>0</v>
      </c>
      <c r="O894" s="60">
        <f t="shared" si="221"/>
        <v>0</v>
      </c>
      <c r="P894" s="26">
        <f t="shared" si="221"/>
        <v>0</v>
      </c>
      <c r="Q894" s="26">
        <f t="shared" si="221"/>
        <v>0</v>
      </c>
      <c r="R894" s="26">
        <f t="shared" si="221"/>
        <v>0</v>
      </c>
      <c r="S894" s="60">
        <f t="shared" si="221"/>
        <v>0</v>
      </c>
      <c r="T894" s="60">
        <f t="shared" si="221"/>
        <v>99.9988574859378</v>
      </c>
      <c r="U894" s="60">
        <f t="shared" si="221"/>
        <v>0</v>
      </c>
      <c r="V894" s="26">
        <f t="shared" si="221"/>
        <v>99.9988574859378</v>
      </c>
      <c r="W894" s="26">
        <f t="shared" si="221"/>
        <v>99.9988574859378</v>
      </c>
      <c r="X894" s="26"/>
      <c r="Y894" s="26"/>
      <c r="Z894" s="1"/>
    </row>
    <row r="895" spans="1:26" ht="23.25">
      <c r="A895" s="1"/>
      <c r="B895" s="61"/>
      <c r="C895" s="61"/>
      <c r="D895" s="61"/>
      <c r="E895" s="61"/>
      <c r="F895" s="61"/>
      <c r="G895" s="61"/>
      <c r="H895" s="61"/>
      <c r="I895" s="53"/>
      <c r="J895" s="54"/>
      <c r="K895" s="55"/>
      <c r="L895" s="60"/>
      <c r="M895" s="26"/>
      <c r="N895" s="60"/>
      <c r="O895" s="60"/>
      <c r="P895" s="26"/>
      <c r="Q895" s="26"/>
      <c r="R895" s="26"/>
      <c r="S895" s="60"/>
      <c r="T895" s="60"/>
      <c r="U895" s="60"/>
      <c r="V895" s="26"/>
      <c r="W895" s="26"/>
      <c r="X895" s="26"/>
      <c r="Y895" s="26"/>
      <c r="Z895" s="1"/>
    </row>
    <row r="896" spans="1:26" ht="23.25">
      <c r="A896" s="1"/>
      <c r="B896" s="61"/>
      <c r="C896" s="61"/>
      <c r="D896" s="61"/>
      <c r="E896" s="61"/>
      <c r="F896" s="61"/>
      <c r="G896" s="61"/>
      <c r="H896" s="61" t="s">
        <v>231</v>
      </c>
      <c r="I896" s="53"/>
      <c r="J896" s="54" t="s">
        <v>232</v>
      </c>
      <c r="K896" s="55"/>
      <c r="L896" s="60"/>
      <c r="M896" s="26"/>
      <c r="N896" s="60"/>
      <c r="O896" s="60"/>
      <c r="P896" s="26"/>
      <c r="Q896" s="26"/>
      <c r="R896" s="26"/>
      <c r="S896" s="60"/>
      <c r="T896" s="60"/>
      <c r="U896" s="60"/>
      <c r="V896" s="26"/>
      <c r="W896" s="26"/>
      <c r="X896" s="26"/>
      <c r="Y896" s="26"/>
      <c r="Z896" s="1"/>
    </row>
    <row r="897" spans="1:26" ht="23.25">
      <c r="A897" s="1"/>
      <c r="B897" s="61"/>
      <c r="C897" s="61"/>
      <c r="D897" s="61"/>
      <c r="E897" s="61"/>
      <c r="F897" s="61"/>
      <c r="G897" s="61"/>
      <c r="H897" s="61"/>
      <c r="I897" s="53"/>
      <c r="J897" s="54" t="s">
        <v>251</v>
      </c>
      <c r="K897" s="55"/>
      <c r="L897" s="60"/>
      <c r="M897" s="26"/>
      <c r="N897" s="60"/>
      <c r="O897" s="60"/>
      <c r="P897" s="26"/>
      <c r="Q897" s="26"/>
      <c r="R897" s="26"/>
      <c r="S897" s="60"/>
      <c r="T897" s="60"/>
      <c r="U897" s="60"/>
      <c r="V897" s="26"/>
      <c r="W897" s="26"/>
      <c r="X897" s="26"/>
      <c r="Y897" s="26"/>
      <c r="Z897" s="1"/>
    </row>
    <row r="898" spans="1:26" ht="23.25">
      <c r="A898" s="1"/>
      <c r="B898" s="61"/>
      <c r="C898" s="61"/>
      <c r="D898" s="61"/>
      <c r="E898" s="61"/>
      <c r="F898" s="61"/>
      <c r="G898" s="61"/>
      <c r="H898" s="61"/>
      <c r="I898" s="53"/>
      <c r="J898" s="54" t="s">
        <v>50</v>
      </c>
      <c r="K898" s="55"/>
      <c r="L898" s="60"/>
      <c r="M898" s="26"/>
      <c r="N898" s="60"/>
      <c r="O898" s="60"/>
      <c r="P898" s="26"/>
      <c r="Q898" s="26">
        <f>+L898+M898+N898+O898+P898</f>
        <v>0</v>
      </c>
      <c r="R898" s="26"/>
      <c r="S898" s="60"/>
      <c r="T898" s="60"/>
      <c r="U898" s="60"/>
      <c r="V898" s="26">
        <f>+R898+S898+T898+U898</f>
        <v>0</v>
      </c>
      <c r="W898" s="26">
        <f>+Q898+V898</f>
        <v>0</v>
      </c>
      <c r="X898" s="26">
        <f>IF(Q898=0,,(Q898/W898)*100)</f>
        <v>0</v>
      </c>
      <c r="Y898" s="26">
        <f>IF(V898=0,,(V898/W898)*100)</f>
        <v>0</v>
      </c>
      <c r="Z898" s="1"/>
    </row>
    <row r="899" spans="1:26" ht="23.25">
      <c r="A899" s="1"/>
      <c r="B899" s="61"/>
      <c r="C899" s="61"/>
      <c r="D899" s="61"/>
      <c r="E899" s="61"/>
      <c r="F899" s="61"/>
      <c r="G899" s="61"/>
      <c r="H899" s="61"/>
      <c r="I899" s="53"/>
      <c r="J899" s="54" t="s">
        <v>51</v>
      </c>
      <c r="K899" s="55"/>
      <c r="L899" s="60"/>
      <c r="M899" s="26"/>
      <c r="N899" s="60"/>
      <c r="O899" s="60"/>
      <c r="P899" s="26"/>
      <c r="Q899" s="26">
        <f>+L899+M899+N899+O899+P899</f>
        <v>0</v>
      </c>
      <c r="R899" s="26"/>
      <c r="S899" s="60"/>
      <c r="T899" s="60">
        <v>3501.051</v>
      </c>
      <c r="U899" s="60"/>
      <c r="V899" s="26">
        <f>+R899+S899+T899+U899</f>
        <v>3501.051</v>
      </c>
      <c r="W899" s="26">
        <f>+Q899+V899</f>
        <v>3501.051</v>
      </c>
      <c r="X899" s="26">
        <f>IF(Q899=0,,(Q899/W899)*100)</f>
        <v>0</v>
      </c>
      <c r="Y899" s="26">
        <f>IF(V899=0,,(V899/W899)*100)</f>
        <v>100</v>
      </c>
      <c r="Z899" s="1"/>
    </row>
    <row r="900" spans="1:26" ht="23.25">
      <c r="A900" s="1"/>
      <c r="B900" s="70"/>
      <c r="C900" s="70"/>
      <c r="D900" s="70"/>
      <c r="E900" s="70"/>
      <c r="F900" s="70"/>
      <c r="G900" s="70"/>
      <c r="H900" s="70"/>
      <c r="I900" s="64"/>
      <c r="J900" s="65"/>
      <c r="K900" s="66"/>
      <c r="L900" s="67"/>
      <c r="M900" s="68"/>
      <c r="N900" s="67"/>
      <c r="O900" s="67"/>
      <c r="P900" s="68"/>
      <c r="Q900" s="68"/>
      <c r="R900" s="68"/>
      <c r="S900" s="67"/>
      <c r="T900" s="67"/>
      <c r="U900" s="67"/>
      <c r="V900" s="68"/>
      <c r="W900" s="68"/>
      <c r="X900" s="68"/>
      <c r="Y900" s="68"/>
      <c r="Z900" s="1"/>
    </row>
    <row r="901" spans="1:26" ht="23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5"/>
      <c r="W902" s="5"/>
      <c r="X902" s="5"/>
      <c r="Y902" s="5" t="s">
        <v>420</v>
      </c>
      <c r="Z902" s="1"/>
    </row>
    <row r="903" spans="1:26" ht="23.25">
      <c r="A903" s="1"/>
      <c r="B903" s="9" t="s">
        <v>3</v>
      </c>
      <c r="C903" s="10"/>
      <c r="D903" s="10"/>
      <c r="E903" s="10"/>
      <c r="F903" s="10"/>
      <c r="G903" s="10"/>
      <c r="H903" s="11"/>
      <c r="I903" s="12"/>
      <c r="J903" s="13"/>
      <c r="K903" s="14"/>
      <c r="L903" s="15" t="s">
        <v>4</v>
      </c>
      <c r="M903" s="15"/>
      <c r="N903" s="15"/>
      <c r="O903" s="15"/>
      <c r="P903" s="15"/>
      <c r="Q903" s="15"/>
      <c r="R903" s="16" t="s">
        <v>5</v>
      </c>
      <c r="S903" s="15"/>
      <c r="T903" s="15"/>
      <c r="U903" s="15"/>
      <c r="V903" s="17"/>
      <c r="W903" s="15" t="s">
        <v>6</v>
      </c>
      <c r="X903" s="15"/>
      <c r="Y903" s="18"/>
      <c r="Z903" s="1"/>
    </row>
    <row r="904" spans="1:26" ht="23.25">
      <c r="A904" s="1"/>
      <c r="B904" s="19" t="s">
        <v>7</v>
      </c>
      <c r="C904" s="20"/>
      <c r="D904" s="20"/>
      <c r="E904" s="20"/>
      <c r="F904" s="20"/>
      <c r="G904" s="20"/>
      <c r="H904" s="21"/>
      <c r="I904" s="22"/>
      <c r="J904" s="23"/>
      <c r="K904" s="24"/>
      <c r="L904" s="25"/>
      <c r="M904" s="26"/>
      <c r="N904" s="27"/>
      <c r="O904" s="28" t="s">
        <v>8</v>
      </c>
      <c r="P904" s="29"/>
      <c r="Q904" s="30"/>
      <c r="R904" s="31" t="s">
        <v>8</v>
      </c>
      <c r="S904" s="32" t="s">
        <v>9</v>
      </c>
      <c r="T904" s="25"/>
      <c r="U904" s="33" t="s">
        <v>10</v>
      </c>
      <c r="V904" s="30"/>
      <c r="W904" s="30"/>
      <c r="X904" s="34" t="s">
        <v>11</v>
      </c>
      <c r="Y904" s="35"/>
      <c r="Z904" s="1"/>
    </row>
    <row r="905" spans="1:26" ht="23.25">
      <c r="A905" s="1"/>
      <c r="B905" s="36"/>
      <c r="C905" s="37"/>
      <c r="D905" s="37"/>
      <c r="E905" s="37"/>
      <c r="F905" s="38"/>
      <c r="G905" s="37"/>
      <c r="H905" s="36"/>
      <c r="I905" s="22"/>
      <c r="J905" s="2" t="s">
        <v>12</v>
      </c>
      <c r="K905" s="24"/>
      <c r="L905" s="39" t="s">
        <v>13</v>
      </c>
      <c r="M905" s="40" t="s">
        <v>14</v>
      </c>
      <c r="N905" s="32" t="s">
        <v>13</v>
      </c>
      <c r="O905" s="39" t="s">
        <v>15</v>
      </c>
      <c r="P905" s="29" t="s">
        <v>16</v>
      </c>
      <c r="Q905" s="26"/>
      <c r="R905" s="41" t="s">
        <v>15</v>
      </c>
      <c r="S905" s="40" t="s">
        <v>17</v>
      </c>
      <c r="T905" s="39" t="s">
        <v>18</v>
      </c>
      <c r="U905" s="33" t="s">
        <v>19</v>
      </c>
      <c r="V905" s="30"/>
      <c r="W905" s="30"/>
      <c r="X905" s="30"/>
      <c r="Y905" s="40"/>
      <c r="Z905" s="1"/>
    </row>
    <row r="906" spans="1:26" ht="23.25">
      <c r="A906" s="1"/>
      <c r="B906" s="36" t="s">
        <v>20</v>
      </c>
      <c r="C906" s="36" t="s">
        <v>21</v>
      </c>
      <c r="D906" s="36" t="s">
        <v>22</v>
      </c>
      <c r="E906" s="36" t="s">
        <v>23</v>
      </c>
      <c r="F906" s="36" t="s">
        <v>24</v>
      </c>
      <c r="G906" s="36" t="s">
        <v>25</v>
      </c>
      <c r="H906" s="36" t="s">
        <v>26</v>
      </c>
      <c r="I906" s="22"/>
      <c r="J906" s="42"/>
      <c r="K906" s="24"/>
      <c r="L906" s="39" t="s">
        <v>27</v>
      </c>
      <c r="M906" s="40" t="s">
        <v>28</v>
      </c>
      <c r="N906" s="32" t="s">
        <v>29</v>
      </c>
      <c r="O906" s="39" t="s">
        <v>30</v>
      </c>
      <c r="P906" s="29" t="s">
        <v>31</v>
      </c>
      <c r="Q906" s="40" t="s">
        <v>32</v>
      </c>
      <c r="R906" s="41" t="s">
        <v>30</v>
      </c>
      <c r="S906" s="40" t="s">
        <v>33</v>
      </c>
      <c r="T906" s="39" t="s">
        <v>34</v>
      </c>
      <c r="U906" s="33" t="s">
        <v>35</v>
      </c>
      <c r="V906" s="29" t="s">
        <v>32</v>
      </c>
      <c r="W906" s="29" t="s">
        <v>36</v>
      </c>
      <c r="X906" s="29" t="s">
        <v>37</v>
      </c>
      <c r="Y906" s="40" t="s">
        <v>38</v>
      </c>
      <c r="Z906" s="1"/>
    </row>
    <row r="907" spans="1:26" ht="23.25">
      <c r="A907" s="1"/>
      <c r="B907" s="43"/>
      <c r="C907" s="43"/>
      <c r="D907" s="43"/>
      <c r="E907" s="43"/>
      <c r="F907" s="43"/>
      <c r="G907" s="43"/>
      <c r="H907" s="43"/>
      <c r="I907" s="44"/>
      <c r="J907" s="45"/>
      <c r="K907" s="46"/>
      <c r="L907" s="47"/>
      <c r="M907" s="48"/>
      <c r="N907" s="49"/>
      <c r="O907" s="47"/>
      <c r="P907" s="50"/>
      <c r="Q907" s="50"/>
      <c r="R907" s="48"/>
      <c r="S907" s="48"/>
      <c r="T907" s="47"/>
      <c r="U907" s="51"/>
      <c r="V907" s="50"/>
      <c r="W907" s="50"/>
      <c r="X907" s="50"/>
      <c r="Y907" s="48"/>
      <c r="Z907" s="1"/>
    </row>
    <row r="908" spans="1:26" ht="23.25">
      <c r="A908" s="1"/>
      <c r="B908" s="52" t="s">
        <v>48</v>
      </c>
      <c r="C908" s="52"/>
      <c r="D908" s="52"/>
      <c r="E908" s="52" t="s">
        <v>55</v>
      </c>
      <c r="F908" s="52" t="s">
        <v>226</v>
      </c>
      <c r="G908" s="52" t="s">
        <v>252</v>
      </c>
      <c r="H908" s="52" t="s">
        <v>231</v>
      </c>
      <c r="I908" s="53"/>
      <c r="J908" s="54" t="s">
        <v>52</v>
      </c>
      <c r="K908" s="55"/>
      <c r="L908" s="25"/>
      <c r="M908" s="26"/>
      <c r="N908" s="27"/>
      <c r="O908" s="56"/>
      <c r="P908" s="30"/>
      <c r="Q908" s="30">
        <f>+L908+M908+N908+O908+P908</f>
        <v>0</v>
      </c>
      <c r="R908" s="26"/>
      <c r="S908" s="27"/>
      <c r="T908" s="25">
        <v>3501.011</v>
      </c>
      <c r="U908" s="57"/>
      <c r="V908" s="30">
        <f>+R908+S908+T908+U908</f>
        <v>3501.011</v>
      </c>
      <c r="W908" s="30">
        <f>+Q908+V908</f>
        <v>3501.011</v>
      </c>
      <c r="X908" s="30">
        <f>IF(Q908=0,,(Q908/W908)*100)</f>
        <v>0</v>
      </c>
      <c r="Y908" s="26">
        <f>IF(V908=0,,(V908/W908)*100)</f>
        <v>100</v>
      </c>
      <c r="Z908" s="1"/>
    </row>
    <row r="909" spans="1:26" ht="23.25">
      <c r="A909" s="1"/>
      <c r="B909" s="52"/>
      <c r="C909" s="52"/>
      <c r="D909" s="52"/>
      <c r="E909" s="52"/>
      <c r="F909" s="52"/>
      <c r="G909" s="52"/>
      <c r="H909" s="52"/>
      <c r="I909" s="53"/>
      <c r="J909" s="58" t="s">
        <v>53</v>
      </c>
      <c r="K909" s="59"/>
      <c r="L909" s="60">
        <f aca="true" t="shared" si="222" ref="L909:W909">IF(L898=0,,(L908/L898)*100)</f>
        <v>0</v>
      </c>
      <c r="M909" s="60">
        <f t="shared" si="222"/>
        <v>0</v>
      </c>
      <c r="N909" s="60">
        <f t="shared" si="222"/>
        <v>0</v>
      </c>
      <c r="O909" s="60">
        <f t="shared" si="222"/>
        <v>0</v>
      </c>
      <c r="P909" s="60">
        <f t="shared" si="222"/>
        <v>0</v>
      </c>
      <c r="Q909" s="60">
        <f t="shared" si="222"/>
        <v>0</v>
      </c>
      <c r="R909" s="60">
        <f t="shared" si="222"/>
        <v>0</v>
      </c>
      <c r="S909" s="60">
        <f t="shared" si="222"/>
        <v>0</v>
      </c>
      <c r="T909" s="60">
        <f t="shared" si="222"/>
        <v>0</v>
      </c>
      <c r="U909" s="69">
        <f t="shared" si="222"/>
        <v>0</v>
      </c>
      <c r="V909" s="26">
        <f t="shared" si="222"/>
        <v>0</v>
      </c>
      <c r="W909" s="26">
        <f t="shared" si="222"/>
        <v>0</v>
      </c>
      <c r="X909" s="26"/>
      <c r="Y909" s="26"/>
      <c r="Z909" s="1"/>
    </row>
    <row r="910" spans="1:26" ht="23.25">
      <c r="A910" s="1"/>
      <c r="B910" s="52"/>
      <c r="C910" s="52"/>
      <c r="D910" s="52"/>
      <c r="E910" s="52"/>
      <c r="F910" s="52"/>
      <c r="G910" s="52"/>
      <c r="H910" s="52"/>
      <c r="I910" s="53"/>
      <c r="J910" s="58" t="s">
        <v>54</v>
      </c>
      <c r="K910" s="59"/>
      <c r="L910" s="60">
        <f>IF(L899=0,,(L908/L899)*100)</f>
        <v>0</v>
      </c>
      <c r="M910" s="60">
        <f aca="true" t="shared" si="223" ref="M910:W910">IF(M899=0,,(M908/M899)*100)</f>
        <v>0</v>
      </c>
      <c r="N910" s="60">
        <f t="shared" si="223"/>
        <v>0</v>
      </c>
      <c r="O910" s="60">
        <f t="shared" si="223"/>
        <v>0</v>
      </c>
      <c r="P910" s="60">
        <f t="shared" si="223"/>
        <v>0</v>
      </c>
      <c r="Q910" s="60">
        <f t="shared" si="223"/>
        <v>0</v>
      </c>
      <c r="R910" s="60">
        <f t="shared" si="223"/>
        <v>0</v>
      </c>
      <c r="S910" s="60">
        <f t="shared" si="223"/>
        <v>0</v>
      </c>
      <c r="T910" s="60">
        <f t="shared" si="223"/>
        <v>99.9988574859378</v>
      </c>
      <c r="U910" s="60">
        <f t="shared" si="223"/>
        <v>0</v>
      </c>
      <c r="V910" s="26">
        <f t="shared" si="223"/>
        <v>99.9988574859378</v>
      </c>
      <c r="W910" s="26">
        <f t="shared" si="223"/>
        <v>99.9988574859378</v>
      </c>
      <c r="X910" s="26"/>
      <c r="Y910" s="26"/>
      <c r="Z910" s="1"/>
    </row>
    <row r="911" spans="1:26" ht="23.25">
      <c r="A911" s="1"/>
      <c r="B911" s="52"/>
      <c r="C911" s="52"/>
      <c r="D911" s="52"/>
      <c r="E911" s="52"/>
      <c r="F911" s="52"/>
      <c r="G911" s="52"/>
      <c r="H911" s="52"/>
      <c r="I911" s="53"/>
      <c r="J911" s="54"/>
      <c r="K911" s="55"/>
      <c r="L911" s="60"/>
      <c r="M911" s="60"/>
      <c r="N911" s="60"/>
      <c r="O911" s="60"/>
      <c r="P911" s="60"/>
      <c r="Q911" s="26"/>
      <c r="R911" s="60"/>
      <c r="S911" s="60"/>
      <c r="T911" s="60"/>
      <c r="U911" s="60"/>
      <c r="V911" s="26"/>
      <c r="W911" s="26"/>
      <c r="X911" s="26"/>
      <c r="Y911" s="26"/>
      <c r="Z911" s="1"/>
    </row>
    <row r="912" spans="1:26" ht="23.25">
      <c r="A912" s="1"/>
      <c r="B912" s="52"/>
      <c r="C912" s="52"/>
      <c r="D912" s="52"/>
      <c r="E912" s="52"/>
      <c r="F912" s="52"/>
      <c r="G912" s="52" t="s">
        <v>255</v>
      </c>
      <c r="H912" s="52"/>
      <c r="I912" s="53"/>
      <c r="J912" s="54" t="s">
        <v>256</v>
      </c>
      <c r="K912" s="55"/>
      <c r="L912" s="60"/>
      <c r="M912" s="26"/>
      <c r="N912" s="60"/>
      <c r="O912" s="60"/>
      <c r="P912" s="26"/>
      <c r="Q912" s="26"/>
      <c r="R912" s="26"/>
      <c r="S912" s="60"/>
      <c r="T912" s="60"/>
      <c r="U912" s="60"/>
      <c r="V912" s="26"/>
      <c r="W912" s="26"/>
      <c r="X912" s="26"/>
      <c r="Y912" s="26"/>
      <c r="Z912" s="1"/>
    </row>
    <row r="913" spans="1:26" ht="23.25">
      <c r="A913" s="1"/>
      <c r="B913" s="52"/>
      <c r="C913" s="52"/>
      <c r="D913" s="52"/>
      <c r="E913" s="52"/>
      <c r="F913" s="52"/>
      <c r="G913" s="52"/>
      <c r="H913" s="52"/>
      <c r="I913" s="53"/>
      <c r="J913" s="54" t="s">
        <v>257</v>
      </c>
      <c r="K913" s="55"/>
      <c r="L913" s="60"/>
      <c r="M913" s="26"/>
      <c r="N913" s="60"/>
      <c r="O913" s="60"/>
      <c r="P913" s="26"/>
      <c r="Q913" s="26"/>
      <c r="R913" s="26"/>
      <c r="S913" s="60"/>
      <c r="T913" s="60"/>
      <c r="U913" s="60"/>
      <c r="V913" s="26"/>
      <c r="W913" s="26"/>
      <c r="X913" s="26"/>
      <c r="Y913" s="26"/>
      <c r="Z913" s="1"/>
    </row>
    <row r="914" spans="1:26" ht="23.25">
      <c r="A914" s="1"/>
      <c r="B914" s="52"/>
      <c r="C914" s="52"/>
      <c r="D914" s="52"/>
      <c r="E914" s="52"/>
      <c r="F914" s="52"/>
      <c r="G914" s="52"/>
      <c r="H914" s="52"/>
      <c r="I914" s="53"/>
      <c r="J914" s="54" t="s">
        <v>50</v>
      </c>
      <c r="K914" s="55"/>
      <c r="L914" s="60"/>
      <c r="M914" s="26"/>
      <c r="N914" s="60"/>
      <c r="O914" s="60"/>
      <c r="P914" s="26"/>
      <c r="Q914" s="26">
        <f>+L914+M914+N914+O914+P914</f>
        <v>0</v>
      </c>
      <c r="R914" s="26"/>
      <c r="S914" s="60"/>
      <c r="T914" s="60">
        <v>0</v>
      </c>
      <c r="U914" s="60"/>
      <c r="V914" s="26">
        <f>+R914+S914+T914+U914</f>
        <v>0</v>
      </c>
      <c r="W914" s="26">
        <f>+Q914+V914</f>
        <v>0</v>
      </c>
      <c r="X914" s="26">
        <f>IF(Q914=0,,(Q914/W914)*100)</f>
        <v>0</v>
      </c>
      <c r="Y914" s="26">
        <f>IF(V914=0,,(V914/W914)*100)</f>
        <v>0</v>
      </c>
      <c r="Z914" s="1"/>
    </row>
    <row r="915" spans="1:26" ht="23.25">
      <c r="A915" s="1"/>
      <c r="B915" s="52"/>
      <c r="C915" s="52"/>
      <c r="D915" s="52"/>
      <c r="E915" s="52"/>
      <c r="F915" s="52"/>
      <c r="G915" s="52"/>
      <c r="H915" s="52"/>
      <c r="I915" s="53"/>
      <c r="J915" s="54" t="s">
        <v>51</v>
      </c>
      <c r="K915" s="55"/>
      <c r="L915" s="60"/>
      <c r="M915" s="26"/>
      <c r="N915" s="60"/>
      <c r="O915" s="60"/>
      <c r="P915" s="26"/>
      <c r="Q915" s="26">
        <f>+L915+M915+N915+O915+P915</f>
        <v>0</v>
      </c>
      <c r="R915" s="26"/>
      <c r="S915" s="60"/>
      <c r="T915" s="60">
        <v>3000</v>
      </c>
      <c r="U915" s="60"/>
      <c r="V915" s="26">
        <f>+R915+S915+T915+U915</f>
        <v>3000</v>
      </c>
      <c r="W915" s="26">
        <f>+Q915+V915</f>
        <v>3000</v>
      </c>
      <c r="X915" s="26">
        <f>IF(Q915=0,,(Q915/W915)*100)</f>
        <v>0</v>
      </c>
      <c r="Y915" s="26">
        <f>IF(V915=0,,(V915/W915)*100)</f>
        <v>100</v>
      </c>
      <c r="Z915" s="1"/>
    </row>
    <row r="916" spans="1:26" ht="23.25">
      <c r="A916" s="1"/>
      <c r="B916" s="52"/>
      <c r="C916" s="52"/>
      <c r="D916" s="52"/>
      <c r="E916" s="52"/>
      <c r="F916" s="52"/>
      <c r="G916" s="52"/>
      <c r="H916" s="52"/>
      <c r="I916" s="53"/>
      <c r="J916" s="54" t="s">
        <v>52</v>
      </c>
      <c r="K916" s="55"/>
      <c r="L916" s="60"/>
      <c r="M916" s="26"/>
      <c r="N916" s="60"/>
      <c r="O916" s="60"/>
      <c r="P916" s="26"/>
      <c r="Q916" s="26">
        <f>+L916+M916+N916+O916+P916</f>
        <v>0</v>
      </c>
      <c r="R916" s="26"/>
      <c r="S916" s="60"/>
      <c r="T916" s="60">
        <v>2999.972</v>
      </c>
      <c r="U916" s="60"/>
      <c r="V916" s="26">
        <f>+R916+S916+T916+U916</f>
        <v>2999.972</v>
      </c>
      <c r="W916" s="26">
        <f>+Q916+V916</f>
        <v>2999.972</v>
      </c>
      <c r="X916" s="26">
        <f>IF(Q916=0,,(Q916/W916)*100)</f>
        <v>0</v>
      </c>
      <c r="Y916" s="26">
        <f>IF(V916=0,,(V916/W916)*100)</f>
        <v>100</v>
      </c>
      <c r="Z916" s="1"/>
    </row>
    <row r="917" spans="1:26" ht="23.25">
      <c r="A917" s="1"/>
      <c r="B917" s="52"/>
      <c r="C917" s="52"/>
      <c r="D917" s="52"/>
      <c r="E917" s="52"/>
      <c r="F917" s="52"/>
      <c r="G917" s="52"/>
      <c r="H917" s="52"/>
      <c r="I917" s="53"/>
      <c r="J917" s="54" t="s">
        <v>53</v>
      </c>
      <c r="K917" s="55"/>
      <c r="L917" s="60">
        <f aca="true" t="shared" si="224" ref="L917:W917">IF(L914=0,,(L916/L914)*100)</f>
        <v>0</v>
      </c>
      <c r="M917" s="26">
        <f t="shared" si="224"/>
        <v>0</v>
      </c>
      <c r="N917" s="60">
        <f t="shared" si="224"/>
        <v>0</v>
      </c>
      <c r="O917" s="60">
        <f t="shared" si="224"/>
        <v>0</v>
      </c>
      <c r="P917" s="26">
        <f t="shared" si="224"/>
        <v>0</v>
      </c>
      <c r="Q917" s="26">
        <f t="shared" si="224"/>
        <v>0</v>
      </c>
      <c r="R917" s="26">
        <f t="shared" si="224"/>
        <v>0</v>
      </c>
      <c r="S917" s="60">
        <f t="shared" si="224"/>
        <v>0</v>
      </c>
      <c r="T917" s="60">
        <f t="shared" si="224"/>
        <v>0</v>
      </c>
      <c r="U917" s="60">
        <f t="shared" si="224"/>
        <v>0</v>
      </c>
      <c r="V917" s="26">
        <f t="shared" si="224"/>
        <v>0</v>
      </c>
      <c r="W917" s="26">
        <f t="shared" si="224"/>
        <v>0</v>
      </c>
      <c r="X917" s="26"/>
      <c r="Y917" s="26"/>
      <c r="Z917" s="1"/>
    </row>
    <row r="918" spans="1:26" ht="23.25">
      <c r="A918" s="1"/>
      <c r="B918" s="52"/>
      <c r="C918" s="52"/>
      <c r="D918" s="52"/>
      <c r="E918" s="52"/>
      <c r="F918" s="52"/>
      <c r="G918" s="52"/>
      <c r="H918" s="52"/>
      <c r="I918" s="53"/>
      <c r="J918" s="54" t="s">
        <v>54</v>
      </c>
      <c r="K918" s="55"/>
      <c r="L918" s="60">
        <f>IF(L915=0,,(L916/L915)*100)</f>
        <v>0</v>
      </c>
      <c r="M918" s="26">
        <f aca="true" t="shared" si="225" ref="M918:W918">IF(M915=0,,(M916/M915)*100)</f>
        <v>0</v>
      </c>
      <c r="N918" s="60">
        <f t="shared" si="225"/>
        <v>0</v>
      </c>
      <c r="O918" s="60">
        <f t="shared" si="225"/>
        <v>0</v>
      </c>
      <c r="P918" s="26">
        <f t="shared" si="225"/>
        <v>0</v>
      </c>
      <c r="Q918" s="26">
        <f t="shared" si="225"/>
        <v>0</v>
      </c>
      <c r="R918" s="26">
        <f t="shared" si="225"/>
        <v>0</v>
      </c>
      <c r="S918" s="60">
        <f t="shared" si="225"/>
        <v>0</v>
      </c>
      <c r="T918" s="60">
        <f t="shared" si="225"/>
        <v>99.99906666666666</v>
      </c>
      <c r="U918" s="60">
        <f t="shared" si="225"/>
        <v>0</v>
      </c>
      <c r="V918" s="26">
        <f t="shared" si="225"/>
        <v>99.99906666666666</v>
      </c>
      <c r="W918" s="26">
        <f t="shared" si="225"/>
        <v>99.99906666666666</v>
      </c>
      <c r="X918" s="26"/>
      <c r="Y918" s="26"/>
      <c r="Z918" s="1"/>
    </row>
    <row r="919" spans="1:26" ht="23.25">
      <c r="A919" s="1"/>
      <c r="B919" s="52"/>
      <c r="C919" s="52"/>
      <c r="D919" s="52"/>
      <c r="E919" s="52"/>
      <c r="F919" s="52"/>
      <c r="G919" s="52"/>
      <c r="H919" s="52"/>
      <c r="I919" s="53"/>
      <c r="J919" s="54"/>
      <c r="K919" s="55"/>
      <c r="L919" s="60"/>
      <c r="M919" s="26"/>
      <c r="N919" s="60"/>
      <c r="O919" s="60"/>
      <c r="P919" s="26"/>
      <c r="Q919" s="26"/>
      <c r="R919" s="26"/>
      <c r="S919" s="60"/>
      <c r="T919" s="60"/>
      <c r="U919" s="60"/>
      <c r="V919" s="26"/>
      <c r="W919" s="26"/>
      <c r="X919" s="26"/>
      <c r="Y919" s="26"/>
      <c r="Z919" s="1"/>
    </row>
    <row r="920" spans="1:26" ht="23.25">
      <c r="A920" s="1"/>
      <c r="B920" s="52"/>
      <c r="C920" s="52"/>
      <c r="D920" s="52"/>
      <c r="E920" s="52"/>
      <c r="F920" s="52"/>
      <c r="G920" s="52"/>
      <c r="H920" s="52" t="s">
        <v>231</v>
      </c>
      <c r="I920" s="53"/>
      <c r="J920" s="54" t="s">
        <v>232</v>
      </c>
      <c r="K920" s="55"/>
      <c r="L920" s="60"/>
      <c r="M920" s="26"/>
      <c r="N920" s="60"/>
      <c r="O920" s="60"/>
      <c r="P920" s="26"/>
      <c r="Q920" s="26"/>
      <c r="R920" s="26"/>
      <c r="S920" s="60"/>
      <c r="T920" s="60"/>
      <c r="U920" s="60"/>
      <c r="V920" s="26"/>
      <c r="W920" s="26"/>
      <c r="X920" s="26"/>
      <c r="Y920" s="26"/>
      <c r="Z920" s="1"/>
    </row>
    <row r="921" spans="1:26" ht="23.25">
      <c r="A921" s="1"/>
      <c r="B921" s="52"/>
      <c r="C921" s="52"/>
      <c r="D921" s="52"/>
      <c r="E921" s="52"/>
      <c r="F921" s="52"/>
      <c r="G921" s="52"/>
      <c r="H921" s="52"/>
      <c r="I921" s="53"/>
      <c r="J921" s="54" t="s">
        <v>251</v>
      </c>
      <c r="K921" s="55"/>
      <c r="L921" s="60"/>
      <c r="M921" s="26"/>
      <c r="N921" s="60"/>
      <c r="O921" s="60"/>
      <c r="P921" s="26"/>
      <c r="Q921" s="26"/>
      <c r="R921" s="26"/>
      <c r="S921" s="60"/>
      <c r="T921" s="60"/>
      <c r="U921" s="60"/>
      <c r="V921" s="26"/>
      <c r="W921" s="26"/>
      <c r="X921" s="26"/>
      <c r="Y921" s="26"/>
      <c r="Z921" s="1"/>
    </row>
    <row r="922" spans="1:26" ht="23.25">
      <c r="A922" s="1"/>
      <c r="B922" s="52"/>
      <c r="C922" s="52"/>
      <c r="D922" s="52"/>
      <c r="E922" s="52"/>
      <c r="F922" s="52"/>
      <c r="G922" s="52"/>
      <c r="H922" s="52"/>
      <c r="I922" s="53"/>
      <c r="J922" s="54" t="s">
        <v>50</v>
      </c>
      <c r="K922" s="55"/>
      <c r="L922" s="60"/>
      <c r="M922" s="26"/>
      <c r="N922" s="60"/>
      <c r="O922" s="60"/>
      <c r="P922" s="26"/>
      <c r="Q922" s="26">
        <f>+L922+M922+N922+O922+P922</f>
        <v>0</v>
      </c>
      <c r="R922" s="26"/>
      <c r="S922" s="60"/>
      <c r="T922" s="60">
        <v>0</v>
      </c>
      <c r="U922" s="60"/>
      <c r="V922" s="26">
        <f>+R922+S922+T922+U922</f>
        <v>0</v>
      </c>
      <c r="W922" s="26">
        <f>+Q922+V922</f>
        <v>0</v>
      </c>
      <c r="X922" s="26">
        <f>IF(Q922=0,,(Q922/W922)*100)</f>
        <v>0</v>
      </c>
      <c r="Y922" s="26">
        <f>IF(V922=0,,(V922/W922)*100)</f>
        <v>0</v>
      </c>
      <c r="Z922" s="1"/>
    </row>
    <row r="923" spans="1:26" ht="23.25">
      <c r="A923" s="1"/>
      <c r="B923" s="61"/>
      <c r="C923" s="62"/>
      <c r="D923" s="62"/>
      <c r="E923" s="62"/>
      <c r="F923" s="62"/>
      <c r="G923" s="62"/>
      <c r="H923" s="62"/>
      <c r="I923" s="54"/>
      <c r="J923" s="54" t="s">
        <v>51</v>
      </c>
      <c r="K923" s="55"/>
      <c r="L923" s="24"/>
      <c r="M923" s="24"/>
      <c r="N923" s="24"/>
      <c r="O923" s="24"/>
      <c r="P923" s="24"/>
      <c r="Q923" s="24">
        <f>+L923+M923+N923+O923+P923</f>
        <v>0</v>
      </c>
      <c r="R923" s="24"/>
      <c r="S923" s="24"/>
      <c r="T923" s="24">
        <v>3000</v>
      </c>
      <c r="U923" s="24"/>
      <c r="V923" s="24">
        <f>+R923+S923+T923+U923</f>
        <v>3000</v>
      </c>
      <c r="W923" s="24">
        <f>+Q923+V923</f>
        <v>3000</v>
      </c>
      <c r="X923" s="24">
        <f>IF(Q923=0,,(Q923/W923)*100)</f>
        <v>0</v>
      </c>
      <c r="Y923" s="24">
        <f>IF(V923=0,,(V923/W923)*100)</f>
        <v>100</v>
      </c>
      <c r="Z923" s="1"/>
    </row>
    <row r="924" spans="1:26" ht="23.25">
      <c r="A924" s="1"/>
      <c r="B924" s="52"/>
      <c r="C924" s="52"/>
      <c r="D924" s="52"/>
      <c r="E924" s="52"/>
      <c r="F924" s="52"/>
      <c r="G924" s="52"/>
      <c r="H924" s="52"/>
      <c r="I924" s="53"/>
      <c r="J924" s="54" t="s">
        <v>52</v>
      </c>
      <c r="K924" s="55"/>
      <c r="L924" s="60"/>
      <c r="M924" s="26"/>
      <c r="N924" s="60"/>
      <c r="O924" s="60"/>
      <c r="P924" s="26"/>
      <c r="Q924" s="26">
        <f>+L924+M924+N924+O924+P924</f>
        <v>0</v>
      </c>
      <c r="R924" s="26"/>
      <c r="S924" s="60"/>
      <c r="T924" s="60">
        <v>2999.972</v>
      </c>
      <c r="U924" s="60"/>
      <c r="V924" s="26">
        <f>+R924+S924+T924+U924</f>
        <v>2999.972</v>
      </c>
      <c r="W924" s="26">
        <f>+Q924+V924</f>
        <v>2999.972</v>
      </c>
      <c r="X924" s="26">
        <f>IF(Q924=0,,(Q924/W924)*100)</f>
        <v>0</v>
      </c>
      <c r="Y924" s="26">
        <f>IF(V924=0,,(V924/W924)*100)</f>
        <v>100</v>
      </c>
      <c r="Z924" s="1"/>
    </row>
    <row r="925" spans="1:26" ht="23.25">
      <c r="A925" s="1"/>
      <c r="B925" s="52"/>
      <c r="C925" s="52"/>
      <c r="D925" s="52"/>
      <c r="E925" s="52"/>
      <c r="F925" s="52"/>
      <c r="G925" s="52"/>
      <c r="H925" s="52"/>
      <c r="I925" s="53"/>
      <c r="J925" s="54" t="s">
        <v>53</v>
      </c>
      <c r="K925" s="55"/>
      <c r="L925" s="60">
        <f aca="true" t="shared" si="226" ref="L925:W925">IF(L922=0,,(L924/L922)*100)</f>
        <v>0</v>
      </c>
      <c r="M925" s="26">
        <f t="shared" si="226"/>
        <v>0</v>
      </c>
      <c r="N925" s="60">
        <f t="shared" si="226"/>
        <v>0</v>
      </c>
      <c r="O925" s="60">
        <f t="shared" si="226"/>
        <v>0</v>
      </c>
      <c r="P925" s="26">
        <f t="shared" si="226"/>
        <v>0</v>
      </c>
      <c r="Q925" s="26">
        <f t="shared" si="226"/>
        <v>0</v>
      </c>
      <c r="R925" s="26">
        <f t="shared" si="226"/>
        <v>0</v>
      </c>
      <c r="S925" s="60">
        <f t="shared" si="226"/>
        <v>0</v>
      </c>
      <c r="T925" s="60">
        <f t="shared" si="226"/>
        <v>0</v>
      </c>
      <c r="U925" s="60">
        <f t="shared" si="226"/>
        <v>0</v>
      </c>
      <c r="V925" s="26">
        <f t="shared" si="226"/>
        <v>0</v>
      </c>
      <c r="W925" s="26">
        <f t="shared" si="226"/>
        <v>0</v>
      </c>
      <c r="X925" s="26"/>
      <c r="Y925" s="26"/>
      <c r="Z925" s="1"/>
    </row>
    <row r="926" spans="1:26" ht="23.25">
      <c r="A926" s="1"/>
      <c r="B926" s="52"/>
      <c r="C926" s="52"/>
      <c r="D926" s="52"/>
      <c r="E926" s="52"/>
      <c r="F926" s="52"/>
      <c r="G926" s="52"/>
      <c r="H926" s="52"/>
      <c r="I926" s="53"/>
      <c r="J926" s="54" t="s">
        <v>54</v>
      </c>
      <c r="K926" s="55"/>
      <c r="L926" s="60">
        <f>IF(L923=0,,(L924/L923)*100)</f>
        <v>0</v>
      </c>
      <c r="M926" s="26">
        <f aca="true" t="shared" si="227" ref="M926:W926">IF(M923=0,,(M924/M923)*100)</f>
        <v>0</v>
      </c>
      <c r="N926" s="60">
        <f t="shared" si="227"/>
        <v>0</v>
      </c>
      <c r="O926" s="60">
        <f t="shared" si="227"/>
        <v>0</v>
      </c>
      <c r="P926" s="26">
        <f t="shared" si="227"/>
        <v>0</v>
      </c>
      <c r="Q926" s="26">
        <f t="shared" si="227"/>
        <v>0</v>
      </c>
      <c r="R926" s="26">
        <f t="shared" si="227"/>
        <v>0</v>
      </c>
      <c r="S926" s="60">
        <f t="shared" si="227"/>
        <v>0</v>
      </c>
      <c r="T926" s="60">
        <f t="shared" si="227"/>
        <v>99.99906666666666</v>
      </c>
      <c r="U926" s="60">
        <f t="shared" si="227"/>
        <v>0</v>
      </c>
      <c r="V926" s="26">
        <f t="shared" si="227"/>
        <v>99.99906666666666</v>
      </c>
      <c r="W926" s="26">
        <f t="shared" si="227"/>
        <v>99.99906666666666</v>
      </c>
      <c r="X926" s="26"/>
      <c r="Y926" s="26"/>
      <c r="Z926" s="1"/>
    </row>
    <row r="927" spans="1:26" ht="23.25">
      <c r="A927" s="1"/>
      <c r="B927" s="52"/>
      <c r="C927" s="52"/>
      <c r="D927" s="52"/>
      <c r="E927" s="52"/>
      <c r="F927" s="52"/>
      <c r="G927" s="52"/>
      <c r="H927" s="52"/>
      <c r="I927" s="53"/>
      <c r="J927" s="54"/>
      <c r="K927" s="55"/>
      <c r="L927" s="60"/>
      <c r="M927" s="26"/>
      <c r="N927" s="60"/>
      <c r="O927" s="60"/>
      <c r="P927" s="26"/>
      <c r="Q927" s="26"/>
      <c r="R927" s="26"/>
      <c r="S927" s="60"/>
      <c r="T927" s="60"/>
      <c r="U927" s="60"/>
      <c r="V927" s="26"/>
      <c r="W927" s="26"/>
      <c r="X927" s="26"/>
      <c r="Y927" s="26"/>
      <c r="Z927" s="1"/>
    </row>
    <row r="928" spans="1:26" ht="23.25">
      <c r="A928" s="1"/>
      <c r="B928" s="52"/>
      <c r="C928" s="52"/>
      <c r="D928" s="52"/>
      <c r="E928" s="52"/>
      <c r="F928" s="52"/>
      <c r="G928" s="52" t="s">
        <v>258</v>
      </c>
      <c r="H928" s="52"/>
      <c r="I928" s="53"/>
      <c r="J928" s="54" t="s">
        <v>259</v>
      </c>
      <c r="K928" s="55"/>
      <c r="L928" s="60"/>
      <c r="M928" s="26"/>
      <c r="N928" s="60"/>
      <c r="O928" s="60"/>
      <c r="P928" s="26"/>
      <c r="Q928" s="26"/>
      <c r="R928" s="26"/>
      <c r="S928" s="60"/>
      <c r="T928" s="60"/>
      <c r="U928" s="60"/>
      <c r="V928" s="26"/>
      <c r="W928" s="26"/>
      <c r="X928" s="26"/>
      <c r="Y928" s="26"/>
      <c r="Z928" s="1"/>
    </row>
    <row r="929" spans="1:26" ht="23.25">
      <c r="A929" s="1"/>
      <c r="B929" s="52"/>
      <c r="C929" s="52"/>
      <c r="D929" s="52"/>
      <c r="E929" s="52"/>
      <c r="F929" s="52"/>
      <c r="G929" s="52"/>
      <c r="H929" s="52"/>
      <c r="I929" s="53"/>
      <c r="J929" s="54" t="s">
        <v>260</v>
      </c>
      <c r="K929" s="55"/>
      <c r="L929" s="60"/>
      <c r="M929" s="26"/>
      <c r="N929" s="60"/>
      <c r="O929" s="60"/>
      <c r="P929" s="26"/>
      <c r="Q929" s="26"/>
      <c r="R929" s="26"/>
      <c r="S929" s="60"/>
      <c r="T929" s="60"/>
      <c r="U929" s="60"/>
      <c r="V929" s="26"/>
      <c r="W929" s="26"/>
      <c r="X929" s="26"/>
      <c r="Y929" s="26"/>
      <c r="Z929" s="1"/>
    </row>
    <row r="930" spans="1:26" ht="23.25">
      <c r="A930" s="1"/>
      <c r="B930" s="52"/>
      <c r="C930" s="52"/>
      <c r="D930" s="52"/>
      <c r="E930" s="52"/>
      <c r="F930" s="52"/>
      <c r="G930" s="52"/>
      <c r="H930" s="52"/>
      <c r="I930" s="53"/>
      <c r="J930" s="54" t="s">
        <v>50</v>
      </c>
      <c r="K930" s="55"/>
      <c r="L930" s="60"/>
      <c r="M930" s="26"/>
      <c r="N930" s="60"/>
      <c r="O930" s="60"/>
      <c r="P930" s="26"/>
      <c r="Q930" s="26"/>
      <c r="R930" s="26"/>
      <c r="S930" s="60"/>
      <c r="T930" s="60"/>
      <c r="U930" s="60"/>
      <c r="V930" s="26"/>
      <c r="W930" s="26"/>
      <c r="X930" s="26">
        <f>IF(Q930=0,,(Q930/W930)*100)</f>
        <v>0</v>
      </c>
      <c r="Y930" s="26">
        <f>IF(V930=0,,(V930/W930)*100)</f>
        <v>0</v>
      </c>
      <c r="Z930" s="1"/>
    </row>
    <row r="931" spans="1:26" ht="23.25">
      <c r="A931" s="1"/>
      <c r="B931" s="52"/>
      <c r="C931" s="52"/>
      <c r="D931" s="52"/>
      <c r="E931" s="52"/>
      <c r="F931" s="52"/>
      <c r="G931" s="52"/>
      <c r="H931" s="52"/>
      <c r="I931" s="53"/>
      <c r="J931" s="54" t="s">
        <v>51</v>
      </c>
      <c r="K931" s="55"/>
      <c r="L931" s="60"/>
      <c r="M931" s="26"/>
      <c r="N931" s="60"/>
      <c r="O931" s="60"/>
      <c r="P931" s="26"/>
      <c r="Q931" s="26"/>
      <c r="R931" s="26"/>
      <c r="S931" s="60"/>
      <c r="T931" s="60">
        <v>138</v>
      </c>
      <c r="U931" s="60"/>
      <c r="V931" s="26">
        <f>+R931+S931+T931+U931</f>
        <v>138</v>
      </c>
      <c r="W931" s="26">
        <f>+Q931+V931</f>
        <v>138</v>
      </c>
      <c r="X931" s="26">
        <f>IF(Q931=0,,(Q931/W931)*100)</f>
        <v>0</v>
      </c>
      <c r="Y931" s="26">
        <f>IF(V931=0,,(V931/W931)*100)</f>
        <v>100</v>
      </c>
      <c r="Z931" s="1"/>
    </row>
    <row r="932" spans="1:26" ht="23.25">
      <c r="A932" s="1"/>
      <c r="B932" s="61"/>
      <c r="C932" s="62"/>
      <c r="D932" s="62"/>
      <c r="E932" s="62"/>
      <c r="F932" s="62"/>
      <c r="G932" s="62"/>
      <c r="H932" s="62"/>
      <c r="I932" s="54"/>
      <c r="J932" s="54" t="s">
        <v>52</v>
      </c>
      <c r="K932" s="55"/>
      <c r="L932" s="24"/>
      <c r="M932" s="24"/>
      <c r="N932" s="24"/>
      <c r="O932" s="24"/>
      <c r="P932" s="24"/>
      <c r="Q932" s="24"/>
      <c r="R932" s="24"/>
      <c r="S932" s="24"/>
      <c r="T932" s="24">
        <v>131.996</v>
      </c>
      <c r="U932" s="24"/>
      <c r="V932" s="24">
        <f>+R932+S932+T932+U932</f>
        <v>131.996</v>
      </c>
      <c r="W932" s="24">
        <f>+Q932+V932</f>
        <v>131.996</v>
      </c>
      <c r="X932" s="24">
        <f>IF(Q932=0,,(Q932/W932)*100)</f>
        <v>0</v>
      </c>
      <c r="Y932" s="24">
        <f>IF(V932=0,,(V932/W932)*100)</f>
        <v>100</v>
      </c>
      <c r="Z932" s="1"/>
    </row>
    <row r="933" spans="1:26" ht="23.25">
      <c r="A933" s="1"/>
      <c r="B933" s="52"/>
      <c r="C933" s="52"/>
      <c r="D933" s="52"/>
      <c r="E933" s="52"/>
      <c r="F933" s="52"/>
      <c r="G933" s="52"/>
      <c r="H933" s="52"/>
      <c r="I933" s="53"/>
      <c r="J933" s="54" t="s">
        <v>53</v>
      </c>
      <c r="K933" s="55"/>
      <c r="L933" s="60">
        <f aca="true" t="shared" si="228" ref="L933:W933">IF(L930=0,,(L932/L930)*100)</f>
        <v>0</v>
      </c>
      <c r="M933" s="26">
        <f t="shared" si="228"/>
        <v>0</v>
      </c>
      <c r="N933" s="60">
        <f t="shared" si="228"/>
        <v>0</v>
      </c>
      <c r="O933" s="60">
        <f t="shared" si="228"/>
        <v>0</v>
      </c>
      <c r="P933" s="26">
        <f t="shared" si="228"/>
        <v>0</v>
      </c>
      <c r="Q933" s="26">
        <f t="shared" si="228"/>
        <v>0</v>
      </c>
      <c r="R933" s="26">
        <f t="shared" si="228"/>
        <v>0</v>
      </c>
      <c r="S933" s="60">
        <f t="shared" si="228"/>
        <v>0</v>
      </c>
      <c r="T933" s="60">
        <f t="shared" si="228"/>
        <v>0</v>
      </c>
      <c r="U933" s="60">
        <f t="shared" si="228"/>
        <v>0</v>
      </c>
      <c r="V933" s="26">
        <f t="shared" si="228"/>
        <v>0</v>
      </c>
      <c r="W933" s="26">
        <f t="shared" si="228"/>
        <v>0</v>
      </c>
      <c r="X933" s="26"/>
      <c r="Y933" s="26"/>
      <c r="Z933" s="1"/>
    </row>
    <row r="934" spans="1:26" ht="23.25">
      <c r="A934" s="1"/>
      <c r="B934" s="52"/>
      <c r="C934" s="52"/>
      <c r="D934" s="52"/>
      <c r="E934" s="52"/>
      <c r="F934" s="52"/>
      <c r="G934" s="52"/>
      <c r="H934" s="52"/>
      <c r="I934" s="53"/>
      <c r="J934" s="54" t="s">
        <v>54</v>
      </c>
      <c r="K934" s="55"/>
      <c r="L934" s="60">
        <f>IF(L931=0,,(L932/L931)*100)</f>
        <v>0</v>
      </c>
      <c r="M934" s="26">
        <f aca="true" t="shared" si="229" ref="M934:W934">IF(M931=0,,(M932/M931)*100)</f>
        <v>0</v>
      </c>
      <c r="N934" s="60">
        <f t="shared" si="229"/>
        <v>0</v>
      </c>
      <c r="O934" s="60">
        <f t="shared" si="229"/>
        <v>0</v>
      </c>
      <c r="P934" s="26">
        <f t="shared" si="229"/>
        <v>0</v>
      </c>
      <c r="Q934" s="26">
        <f t="shared" si="229"/>
        <v>0</v>
      </c>
      <c r="R934" s="26">
        <f t="shared" si="229"/>
        <v>0</v>
      </c>
      <c r="S934" s="60">
        <f t="shared" si="229"/>
        <v>0</v>
      </c>
      <c r="T934" s="60">
        <f t="shared" si="229"/>
        <v>95.64927536231885</v>
      </c>
      <c r="U934" s="60">
        <f t="shared" si="229"/>
        <v>0</v>
      </c>
      <c r="V934" s="26">
        <f t="shared" si="229"/>
        <v>95.64927536231885</v>
      </c>
      <c r="W934" s="26">
        <f t="shared" si="229"/>
        <v>95.64927536231885</v>
      </c>
      <c r="X934" s="26"/>
      <c r="Y934" s="26"/>
      <c r="Z934" s="1"/>
    </row>
    <row r="935" spans="1:26" ht="23.25">
      <c r="A935" s="1"/>
      <c r="B935" s="52"/>
      <c r="C935" s="52"/>
      <c r="D935" s="52"/>
      <c r="E935" s="52"/>
      <c r="F935" s="52"/>
      <c r="G935" s="52"/>
      <c r="H935" s="52"/>
      <c r="I935" s="53"/>
      <c r="J935" s="54"/>
      <c r="K935" s="55"/>
      <c r="L935" s="60"/>
      <c r="M935" s="26"/>
      <c r="N935" s="60"/>
      <c r="O935" s="60"/>
      <c r="P935" s="26"/>
      <c r="Q935" s="26"/>
      <c r="R935" s="26"/>
      <c r="S935" s="60"/>
      <c r="T935" s="60"/>
      <c r="U935" s="60"/>
      <c r="V935" s="26"/>
      <c r="W935" s="26"/>
      <c r="X935" s="26"/>
      <c r="Y935" s="26"/>
      <c r="Z935" s="1"/>
    </row>
    <row r="936" spans="1:26" ht="23.25">
      <c r="A936" s="1"/>
      <c r="B936" s="52"/>
      <c r="C936" s="52"/>
      <c r="D936" s="52"/>
      <c r="E936" s="52"/>
      <c r="F936" s="52"/>
      <c r="G936" s="52"/>
      <c r="H936" s="52" t="s">
        <v>231</v>
      </c>
      <c r="I936" s="53"/>
      <c r="J936" s="54" t="s">
        <v>261</v>
      </c>
      <c r="K936" s="55"/>
      <c r="L936" s="60"/>
      <c r="M936" s="26"/>
      <c r="N936" s="60"/>
      <c r="O936" s="60"/>
      <c r="P936" s="26"/>
      <c r="Q936" s="26"/>
      <c r="R936" s="26"/>
      <c r="S936" s="60"/>
      <c r="T936" s="60"/>
      <c r="U936" s="60"/>
      <c r="V936" s="26"/>
      <c r="W936" s="26"/>
      <c r="X936" s="26"/>
      <c r="Y936" s="26"/>
      <c r="Z936" s="1"/>
    </row>
    <row r="937" spans="1:26" ht="23.25">
      <c r="A937" s="1"/>
      <c r="B937" s="61"/>
      <c r="C937" s="61"/>
      <c r="D937" s="61"/>
      <c r="E937" s="61"/>
      <c r="F937" s="61"/>
      <c r="G937" s="61"/>
      <c r="H937" s="61"/>
      <c r="I937" s="53"/>
      <c r="J937" s="54" t="s">
        <v>262</v>
      </c>
      <c r="K937" s="55"/>
      <c r="L937" s="60"/>
      <c r="M937" s="26"/>
      <c r="N937" s="60"/>
      <c r="O937" s="60"/>
      <c r="P937" s="26"/>
      <c r="Q937" s="26"/>
      <c r="R937" s="26"/>
      <c r="S937" s="60"/>
      <c r="T937" s="60"/>
      <c r="U937" s="60"/>
      <c r="V937" s="26"/>
      <c r="W937" s="26"/>
      <c r="X937" s="26"/>
      <c r="Y937" s="26"/>
      <c r="Z937" s="1"/>
    </row>
    <row r="938" spans="1:26" ht="23.25">
      <c r="A938" s="1"/>
      <c r="B938" s="61"/>
      <c r="C938" s="62"/>
      <c r="D938" s="62"/>
      <c r="E938" s="62"/>
      <c r="F938" s="62"/>
      <c r="G938" s="62"/>
      <c r="H938" s="62"/>
      <c r="I938" s="54"/>
      <c r="J938" s="54" t="s">
        <v>50</v>
      </c>
      <c r="K938" s="55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>
        <f>IF(Q938=0,,(Q938/W938)*100)</f>
        <v>0</v>
      </c>
      <c r="Y938" s="24">
        <f>IF(V938=0,,(V938/W938)*100)</f>
        <v>0</v>
      </c>
      <c r="Z938" s="1"/>
    </row>
    <row r="939" spans="1:26" ht="23.25">
      <c r="A939" s="1"/>
      <c r="B939" s="61"/>
      <c r="C939" s="61"/>
      <c r="D939" s="61"/>
      <c r="E939" s="61"/>
      <c r="F939" s="61"/>
      <c r="G939" s="61"/>
      <c r="H939" s="61"/>
      <c r="I939" s="53"/>
      <c r="J939" s="54" t="s">
        <v>51</v>
      </c>
      <c r="K939" s="55"/>
      <c r="L939" s="60"/>
      <c r="M939" s="26"/>
      <c r="N939" s="60"/>
      <c r="O939" s="60"/>
      <c r="P939" s="26"/>
      <c r="Q939" s="26"/>
      <c r="R939" s="26"/>
      <c r="S939" s="60"/>
      <c r="T939" s="60">
        <v>138</v>
      </c>
      <c r="U939" s="60"/>
      <c r="V939" s="26">
        <f>+R939+S939+T939+U939</f>
        <v>138</v>
      </c>
      <c r="W939" s="26">
        <f>+Q939+V939</f>
        <v>138</v>
      </c>
      <c r="X939" s="26">
        <f>IF(Q939=0,,(Q939/W939)*100)</f>
        <v>0</v>
      </c>
      <c r="Y939" s="26">
        <f>IF(V939=0,,(V939/W939)*100)</f>
        <v>100</v>
      </c>
      <c r="Z939" s="1"/>
    </row>
    <row r="940" spans="1:26" ht="23.25">
      <c r="A940" s="1"/>
      <c r="B940" s="61"/>
      <c r="C940" s="61"/>
      <c r="D940" s="61"/>
      <c r="E940" s="61"/>
      <c r="F940" s="61"/>
      <c r="G940" s="61"/>
      <c r="H940" s="61"/>
      <c r="I940" s="53"/>
      <c r="J940" s="54" t="s">
        <v>52</v>
      </c>
      <c r="K940" s="55"/>
      <c r="L940" s="60"/>
      <c r="M940" s="26"/>
      <c r="N940" s="60"/>
      <c r="O940" s="60"/>
      <c r="P940" s="26"/>
      <c r="Q940" s="26"/>
      <c r="R940" s="26"/>
      <c r="S940" s="60"/>
      <c r="T940" s="60">
        <v>131.996</v>
      </c>
      <c r="U940" s="60"/>
      <c r="V940" s="26">
        <f>+R940+S940+T940+U940</f>
        <v>131.996</v>
      </c>
      <c r="W940" s="26">
        <f>+Q940+V940</f>
        <v>131.996</v>
      </c>
      <c r="X940" s="26">
        <f>IF(Q940=0,,(Q940/W940)*100)</f>
        <v>0</v>
      </c>
      <c r="Y940" s="26">
        <f>IF(V940=0,,(V940/W940)*100)</f>
        <v>100</v>
      </c>
      <c r="Z940" s="1"/>
    </row>
    <row r="941" spans="1:26" ht="23.25">
      <c r="A941" s="1"/>
      <c r="B941" s="61"/>
      <c r="C941" s="61"/>
      <c r="D941" s="61"/>
      <c r="E941" s="61"/>
      <c r="F941" s="61"/>
      <c r="G941" s="61"/>
      <c r="H941" s="61"/>
      <c r="I941" s="53"/>
      <c r="J941" s="54" t="s">
        <v>53</v>
      </c>
      <c r="K941" s="55"/>
      <c r="L941" s="60">
        <f aca="true" t="shared" si="230" ref="L941:W941">IF(L938=0,,(L940/L938)*100)</f>
        <v>0</v>
      </c>
      <c r="M941" s="26">
        <f t="shared" si="230"/>
        <v>0</v>
      </c>
      <c r="N941" s="60">
        <f t="shared" si="230"/>
        <v>0</v>
      </c>
      <c r="O941" s="60">
        <f t="shared" si="230"/>
        <v>0</v>
      </c>
      <c r="P941" s="26">
        <f t="shared" si="230"/>
        <v>0</v>
      </c>
      <c r="Q941" s="26">
        <f t="shared" si="230"/>
        <v>0</v>
      </c>
      <c r="R941" s="26">
        <f t="shared" si="230"/>
        <v>0</v>
      </c>
      <c r="S941" s="60">
        <f t="shared" si="230"/>
        <v>0</v>
      </c>
      <c r="T941" s="60">
        <f t="shared" si="230"/>
        <v>0</v>
      </c>
      <c r="U941" s="60">
        <f t="shared" si="230"/>
        <v>0</v>
      </c>
      <c r="V941" s="26">
        <f t="shared" si="230"/>
        <v>0</v>
      </c>
      <c r="W941" s="26">
        <f t="shared" si="230"/>
        <v>0</v>
      </c>
      <c r="X941" s="26"/>
      <c r="Y941" s="26"/>
      <c r="Z941" s="1"/>
    </row>
    <row r="942" spans="1:26" ht="23.25">
      <c r="A942" s="1"/>
      <c r="B942" s="61"/>
      <c r="C942" s="61"/>
      <c r="D942" s="61"/>
      <c r="E942" s="61"/>
      <c r="F942" s="61"/>
      <c r="G942" s="61"/>
      <c r="H942" s="61"/>
      <c r="I942" s="53"/>
      <c r="J942" s="54" t="s">
        <v>54</v>
      </c>
      <c r="K942" s="55"/>
      <c r="L942" s="60">
        <f>IF(L939=0,,(L940/L939)*100)</f>
        <v>0</v>
      </c>
      <c r="M942" s="26">
        <f aca="true" t="shared" si="231" ref="M942:W942">IF(M939=0,,(M940/M939)*100)</f>
        <v>0</v>
      </c>
      <c r="N942" s="60">
        <f t="shared" si="231"/>
        <v>0</v>
      </c>
      <c r="O942" s="60">
        <f t="shared" si="231"/>
        <v>0</v>
      </c>
      <c r="P942" s="26">
        <f t="shared" si="231"/>
        <v>0</v>
      </c>
      <c r="Q942" s="26">
        <f t="shared" si="231"/>
        <v>0</v>
      </c>
      <c r="R942" s="26">
        <f t="shared" si="231"/>
        <v>0</v>
      </c>
      <c r="S942" s="60">
        <f t="shared" si="231"/>
        <v>0</v>
      </c>
      <c r="T942" s="60">
        <f t="shared" si="231"/>
        <v>95.64927536231885</v>
      </c>
      <c r="U942" s="60">
        <f t="shared" si="231"/>
        <v>0</v>
      </c>
      <c r="V942" s="26">
        <f t="shared" si="231"/>
        <v>95.64927536231885</v>
      </c>
      <c r="W942" s="26">
        <f t="shared" si="231"/>
        <v>95.64927536231885</v>
      </c>
      <c r="X942" s="26"/>
      <c r="Y942" s="26"/>
      <c r="Z942" s="1"/>
    </row>
    <row r="943" spans="1:26" ht="23.25">
      <c r="A943" s="1"/>
      <c r="B943" s="61"/>
      <c r="C943" s="61"/>
      <c r="D943" s="61"/>
      <c r="E943" s="61"/>
      <c r="F943" s="61"/>
      <c r="G943" s="61"/>
      <c r="H943" s="61"/>
      <c r="I943" s="53"/>
      <c r="J943" s="54"/>
      <c r="K943" s="55"/>
      <c r="L943" s="60"/>
      <c r="M943" s="26"/>
      <c r="N943" s="60"/>
      <c r="O943" s="60"/>
      <c r="P943" s="26"/>
      <c r="Q943" s="26"/>
      <c r="R943" s="26"/>
      <c r="S943" s="60"/>
      <c r="T943" s="60"/>
      <c r="U943" s="60"/>
      <c r="V943" s="26"/>
      <c r="W943" s="26"/>
      <c r="X943" s="26"/>
      <c r="Y943" s="26"/>
      <c r="Z943" s="1"/>
    </row>
    <row r="944" spans="1:26" ht="23.25">
      <c r="A944" s="1"/>
      <c r="B944" s="61"/>
      <c r="C944" s="61"/>
      <c r="D944" s="61"/>
      <c r="E944" s="61"/>
      <c r="F944" s="61"/>
      <c r="G944" s="61"/>
      <c r="H944" s="61"/>
      <c r="I944" s="53"/>
      <c r="J944" s="54"/>
      <c r="K944" s="55"/>
      <c r="L944" s="60"/>
      <c r="M944" s="26"/>
      <c r="N944" s="60"/>
      <c r="O944" s="60"/>
      <c r="P944" s="26"/>
      <c r="Q944" s="26"/>
      <c r="R944" s="26"/>
      <c r="S944" s="60"/>
      <c r="T944" s="60"/>
      <c r="U944" s="60"/>
      <c r="V944" s="26"/>
      <c r="W944" s="26"/>
      <c r="X944" s="26"/>
      <c r="Y944" s="26"/>
      <c r="Z944" s="1"/>
    </row>
    <row r="945" spans="1:26" ht="23.25">
      <c r="A945" s="1"/>
      <c r="B945" s="70"/>
      <c r="C945" s="70"/>
      <c r="D945" s="70"/>
      <c r="E945" s="70"/>
      <c r="F945" s="70"/>
      <c r="G945" s="70"/>
      <c r="H945" s="70"/>
      <c r="I945" s="64"/>
      <c r="J945" s="65"/>
      <c r="K945" s="66"/>
      <c r="L945" s="67"/>
      <c r="M945" s="68"/>
      <c r="N945" s="67"/>
      <c r="O945" s="67"/>
      <c r="P945" s="68"/>
      <c r="Q945" s="68"/>
      <c r="R945" s="68"/>
      <c r="S945" s="67"/>
      <c r="T945" s="67"/>
      <c r="U945" s="67"/>
      <c r="V945" s="68"/>
      <c r="W945" s="68"/>
      <c r="X945" s="68"/>
      <c r="Y945" s="68"/>
      <c r="Z945" s="1"/>
    </row>
    <row r="946" spans="1:26" ht="23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5"/>
      <c r="W947" s="5"/>
      <c r="X947" s="5"/>
      <c r="Y947" s="5" t="s">
        <v>421</v>
      </c>
      <c r="Z947" s="1"/>
    </row>
    <row r="948" spans="1:26" ht="23.25">
      <c r="A948" s="1"/>
      <c r="B948" s="9" t="s">
        <v>3</v>
      </c>
      <c r="C948" s="10"/>
      <c r="D948" s="10"/>
      <c r="E948" s="10"/>
      <c r="F948" s="10"/>
      <c r="G948" s="10"/>
      <c r="H948" s="11"/>
      <c r="I948" s="12"/>
      <c r="J948" s="13"/>
      <c r="K948" s="14"/>
      <c r="L948" s="15" t="s">
        <v>4</v>
      </c>
      <c r="M948" s="15"/>
      <c r="N948" s="15"/>
      <c r="O948" s="15"/>
      <c r="P948" s="15"/>
      <c r="Q948" s="15"/>
      <c r="R948" s="16" t="s">
        <v>5</v>
      </c>
      <c r="S948" s="15"/>
      <c r="T948" s="15"/>
      <c r="U948" s="15"/>
      <c r="V948" s="17"/>
      <c r="W948" s="15" t="s">
        <v>6</v>
      </c>
      <c r="X948" s="15"/>
      <c r="Y948" s="18"/>
      <c r="Z948" s="1"/>
    </row>
    <row r="949" spans="1:26" ht="23.25">
      <c r="A949" s="1"/>
      <c r="B949" s="19" t="s">
        <v>7</v>
      </c>
      <c r="C949" s="20"/>
      <c r="D949" s="20"/>
      <c r="E949" s="20"/>
      <c r="F949" s="20"/>
      <c r="G949" s="20"/>
      <c r="H949" s="21"/>
      <c r="I949" s="22"/>
      <c r="J949" s="23"/>
      <c r="K949" s="24"/>
      <c r="L949" s="25"/>
      <c r="M949" s="26"/>
      <c r="N949" s="27"/>
      <c r="O949" s="28" t="s">
        <v>8</v>
      </c>
      <c r="P949" s="29"/>
      <c r="Q949" s="30"/>
      <c r="R949" s="31" t="s">
        <v>8</v>
      </c>
      <c r="S949" s="32" t="s">
        <v>9</v>
      </c>
      <c r="T949" s="25"/>
      <c r="U949" s="33" t="s">
        <v>10</v>
      </c>
      <c r="V949" s="30"/>
      <c r="W949" s="30"/>
      <c r="X949" s="34" t="s">
        <v>11</v>
      </c>
      <c r="Y949" s="35"/>
      <c r="Z949" s="1"/>
    </row>
    <row r="950" spans="1:26" ht="23.25">
      <c r="A950" s="1"/>
      <c r="B950" s="36"/>
      <c r="C950" s="37"/>
      <c r="D950" s="37"/>
      <c r="E950" s="37"/>
      <c r="F950" s="38"/>
      <c r="G950" s="37"/>
      <c r="H950" s="36"/>
      <c r="I950" s="22"/>
      <c r="J950" s="2" t="s">
        <v>12</v>
      </c>
      <c r="K950" s="24"/>
      <c r="L950" s="39" t="s">
        <v>13</v>
      </c>
      <c r="M950" s="40" t="s">
        <v>14</v>
      </c>
      <c r="N950" s="32" t="s">
        <v>13</v>
      </c>
      <c r="O950" s="39" t="s">
        <v>15</v>
      </c>
      <c r="P950" s="29" t="s">
        <v>16</v>
      </c>
      <c r="Q950" s="26"/>
      <c r="R950" s="41" t="s">
        <v>15</v>
      </c>
      <c r="S950" s="40" t="s">
        <v>17</v>
      </c>
      <c r="T950" s="39" t="s">
        <v>18</v>
      </c>
      <c r="U950" s="33" t="s">
        <v>19</v>
      </c>
      <c r="V950" s="30"/>
      <c r="W950" s="30"/>
      <c r="X950" s="30"/>
      <c r="Y950" s="40"/>
      <c r="Z950" s="1"/>
    </row>
    <row r="951" spans="1:26" ht="23.25">
      <c r="A951" s="1"/>
      <c r="B951" s="36" t="s">
        <v>20</v>
      </c>
      <c r="C951" s="36" t="s">
        <v>21</v>
      </c>
      <c r="D951" s="36" t="s">
        <v>22</v>
      </c>
      <c r="E951" s="36" t="s">
        <v>23</v>
      </c>
      <c r="F951" s="36" t="s">
        <v>24</v>
      </c>
      <c r="G951" s="36" t="s">
        <v>25</v>
      </c>
      <c r="H951" s="36" t="s">
        <v>26</v>
      </c>
      <c r="I951" s="22"/>
      <c r="J951" s="42"/>
      <c r="K951" s="24"/>
      <c r="L951" s="39" t="s">
        <v>27</v>
      </c>
      <c r="M951" s="40" t="s">
        <v>28</v>
      </c>
      <c r="N951" s="32" t="s">
        <v>29</v>
      </c>
      <c r="O951" s="39" t="s">
        <v>30</v>
      </c>
      <c r="P951" s="29" t="s">
        <v>31</v>
      </c>
      <c r="Q951" s="40" t="s">
        <v>32</v>
      </c>
      <c r="R951" s="41" t="s">
        <v>30</v>
      </c>
      <c r="S951" s="40" t="s">
        <v>33</v>
      </c>
      <c r="T951" s="39" t="s">
        <v>34</v>
      </c>
      <c r="U951" s="33" t="s">
        <v>35</v>
      </c>
      <c r="V951" s="29" t="s">
        <v>32</v>
      </c>
      <c r="W951" s="29" t="s">
        <v>36</v>
      </c>
      <c r="X951" s="29" t="s">
        <v>37</v>
      </c>
      <c r="Y951" s="40" t="s">
        <v>38</v>
      </c>
      <c r="Z951" s="1"/>
    </row>
    <row r="952" spans="1:26" ht="23.25">
      <c r="A952" s="1"/>
      <c r="B952" s="43"/>
      <c r="C952" s="43"/>
      <c r="D952" s="43"/>
      <c r="E952" s="43"/>
      <c r="F952" s="43"/>
      <c r="G952" s="43"/>
      <c r="H952" s="43"/>
      <c r="I952" s="44"/>
      <c r="J952" s="45"/>
      <c r="K952" s="46"/>
      <c r="L952" s="47"/>
      <c r="M952" s="48"/>
      <c r="N952" s="49"/>
      <c r="O952" s="47"/>
      <c r="P952" s="50"/>
      <c r="Q952" s="50"/>
      <c r="R952" s="48"/>
      <c r="S952" s="48"/>
      <c r="T952" s="47"/>
      <c r="U952" s="51"/>
      <c r="V952" s="50"/>
      <c r="W952" s="50"/>
      <c r="X952" s="50"/>
      <c r="Y952" s="48"/>
      <c r="Z952" s="1"/>
    </row>
    <row r="953" spans="1:26" ht="23.25">
      <c r="A953" s="1"/>
      <c r="B953" s="52" t="s">
        <v>48</v>
      </c>
      <c r="C953" s="52"/>
      <c r="D953" s="52"/>
      <c r="E953" s="52" t="s">
        <v>55</v>
      </c>
      <c r="F953" s="52" t="s">
        <v>263</v>
      </c>
      <c r="G953" s="52"/>
      <c r="H953" s="52"/>
      <c r="I953" s="53"/>
      <c r="J953" s="54" t="s">
        <v>264</v>
      </c>
      <c r="K953" s="55"/>
      <c r="L953" s="25"/>
      <c r="M953" s="26"/>
      <c r="N953" s="27"/>
      <c r="O953" s="56"/>
      <c r="P953" s="30"/>
      <c r="Q953" s="30"/>
      <c r="R953" s="26"/>
      <c r="S953" s="27"/>
      <c r="T953" s="25"/>
      <c r="U953" s="57"/>
      <c r="V953" s="30"/>
      <c r="W953" s="30"/>
      <c r="X953" s="30"/>
      <c r="Y953" s="26"/>
      <c r="Z953" s="1"/>
    </row>
    <row r="954" spans="1:26" ht="23.25">
      <c r="A954" s="1"/>
      <c r="B954" s="52"/>
      <c r="C954" s="52"/>
      <c r="D954" s="52"/>
      <c r="E954" s="52"/>
      <c r="F954" s="52"/>
      <c r="G954" s="52"/>
      <c r="H954" s="52"/>
      <c r="I954" s="53"/>
      <c r="J954" s="58" t="s">
        <v>265</v>
      </c>
      <c r="K954" s="59"/>
      <c r="L954" s="60"/>
      <c r="M954" s="60"/>
      <c r="N954" s="60"/>
      <c r="O954" s="60"/>
      <c r="P954" s="60"/>
      <c r="Q954" s="60"/>
      <c r="R954" s="60"/>
      <c r="S954" s="60"/>
      <c r="T954" s="60"/>
      <c r="U954" s="69"/>
      <c r="V954" s="26"/>
      <c r="W954" s="26"/>
      <c r="X954" s="26"/>
      <c r="Y954" s="26"/>
      <c r="Z954" s="1"/>
    </row>
    <row r="955" spans="1:26" ht="23.25">
      <c r="A955" s="1"/>
      <c r="B955" s="52"/>
      <c r="C955" s="52"/>
      <c r="D955" s="52"/>
      <c r="E955" s="52"/>
      <c r="F955" s="52"/>
      <c r="G955" s="52"/>
      <c r="H955" s="52"/>
      <c r="I955" s="53"/>
      <c r="J955" s="58" t="s">
        <v>50</v>
      </c>
      <c r="K955" s="59"/>
      <c r="L955" s="60">
        <f aca="true" t="shared" si="232" ref="L955:P956">+L971+L987+L1011+L1027+L1051+L1067+L1090+L1107+L1123+L1147+L1163+L1188+L1205+L1229+L1270+L1287+L1303+L1327+L1343+L1368+L1385+L1410+L1428+L1453+L1470+L1245</f>
        <v>0</v>
      </c>
      <c r="M955" s="60">
        <f t="shared" si="232"/>
        <v>66469.719</v>
      </c>
      <c r="N955" s="60">
        <f t="shared" si="232"/>
        <v>308233.66</v>
      </c>
      <c r="O955" s="60">
        <f t="shared" si="232"/>
        <v>0</v>
      </c>
      <c r="P955" s="60">
        <f t="shared" si="232"/>
        <v>0</v>
      </c>
      <c r="Q955" s="60">
        <f>+L955+M955+N955+O955+P955</f>
        <v>374703.37899999996</v>
      </c>
      <c r="R955" s="60">
        <f aca="true" t="shared" si="233" ref="R955:U956">+R971+R987+R1011+R1027+R1051+R1067+R1090+R1107+R1123+R1147+R1163+R1188+R1205+R1229+R1270+R1287+R1303+R1327+R1343+R1368+R1385+R1410+R1428+R1453+R1470+R1245</f>
        <v>0</v>
      </c>
      <c r="S955" s="60">
        <f t="shared" si="233"/>
        <v>30557.03</v>
      </c>
      <c r="T955" s="60">
        <f t="shared" si="233"/>
        <v>12950</v>
      </c>
      <c r="U955" s="60">
        <f t="shared" si="233"/>
        <v>0</v>
      </c>
      <c r="V955" s="26">
        <f>+R955+S955+T955+U955</f>
        <v>43507.03</v>
      </c>
      <c r="W955" s="26">
        <f>+Q955+V955</f>
        <v>418210.409</v>
      </c>
      <c r="X955" s="26">
        <f>IF(Q955=0,,(Q955/W955)*100)</f>
        <v>89.5968562561531</v>
      </c>
      <c r="Y955" s="26">
        <f>IF(V955=0,,(V955/W955)*100)</f>
        <v>10.403143743846892</v>
      </c>
      <c r="Z955" s="1"/>
    </row>
    <row r="956" spans="1:26" ht="23.25">
      <c r="A956" s="1"/>
      <c r="B956" s="52"/>
      <c r="C956" s="52"/>
      <c r="D956" s="52"/>
      <c r="E956" s="52"/>
      <c r="F956" s="52"/>
      <c r="G956" s="52"/>
      <c r="H956" s="52"/>
      <c r="I956" s="53"/>
      <c r="J956" s="54" t="s">
        <v>51</v>
      </c>
      <c r="K956" s="55"/>
      <c r="L956" s="60">
        <f t="shared" si="232"/>
        <v>0</v>
      </c>
      <c r="M956" s="60">
        <f t="shared" si="232"/>
        <v>43533.636</v>
      </c>
      <c r="N956" s="60">
        <f t="shared" si="232"/>
        <v>298479.243</v>
      </c>
      <c r="O956" s="60">
        <f t="shared" si="232"/>
        <v>0</v>
      </c>
      <c r="P956" s="60">
        <f t="shared" si="232"/>
        <v>0</v>
      </c>
      <c r="Q956" s="26">
        <f>+L956+M956+N956+O956+P956</f>
        <v>342012.879</v>
      </c>
      <c r="R956" s="60">
        <f t="shared" si="233"/>
        <v>0</v>
      </c>
      <c r="S956" s="60">
        <f t="shared" si="233"/>
        <v>28778.83</v>
      </c>
      <c r="T956" s="60">
        <f t="shared" si="233"/>
        <v>62875.948</v>
      </c>
      <c r="U956" s="60">
        <f t="shared" si="233"/>
        <v>0</v>
      </c>
      <c r="V956" s="26">
        <f>+R956+S956+T956+U956</f>
        <v>91654.77799999999</v>
      </c>
      <c r="W956" s="26">
        <f>+Q956+V956</f>
        <v>433667.657</v>
      </c>
      <c r="X956" s="26">
        <f>IF(Q956=0,,(Q956/W956)*100)</f>
        <v>78.86520322173807</v>
      </c>
      <c r="Y956" s="26">
        <f>IF(V956=0,,(V956/W956)*100)</f>
        <v>21.134796778261926</v>
      </c>
      <c r="Z956" s="1"/>
    </row>
    <row r="957" spans="1:26" ht="23.25">
      <c r="A957" s="1"/>
      <c r="B957" s="52"/>
      <c r="C957" s="52"/>
      <c r="D957" s="52"/>
      <c r="E957" s="52"/>
      <c r="F957" s="52"/>
      <c r="G957" s="52"/>
      <c r="H957" s="52"/>
      <c r="I957" s="53"/>
      <c r="J957" s="54" t="s">
        <v>52</v>
      </c>
      <c r="K957" s="55"/>
      <c r="L957" s="60">
        <f>+L973+L989+L1013+L1029+L1053+L1069+L1092+L1109+L1133+L1149+L1165+L1190+L1207+L1231+L1272+L1289+L1313+L1329+L1345+L1370+L1387+L1412+L1430+L1455+L1472+L1247</f>
        <v>0</v>
      </c>
      <c r="M957" s="26">
        <f>+M973+M989+M1013+M1029+M1053+M1069+M1092+M1109+M1133+M1149+M1165+M1190+M1207+M1231+M1272+M1289+M1313+M1329+M1345+M1370+M1387+M1412+M1430+M1455+M1472+M1247</f>
        <v>43372.123</v>
      </c>
      <c r="N957" s="60">
        <f>+N973+N989+N1013+N1029+N1053+N1069+N1092+N1109+N1133+N1149+N1165+N1190+N1207+N1231+N1272+N1289+N1313+N1329+N1345+N1370+N1387+N1412+N1430+N1455+N1472+N1247</f>
        <v>298380.498</v>
      </c>
      <c r="O957" s="60">
        <f>+O973+O989+O1013+O1029+O1053+O1069+O1092+O1109+O1133+O1149+O1165+O1190+O1207+O1231+O1272+O1289+O1313+O1329+O1345+O1370+O1387+O1412+O1430+O1455+O1472+O1247</f>
        <v>0</v>
      </c>
      <c r="P957" s="26">
        <f>+P973+P989+P1013+P1029+P1053+P1069+P1092+P1109+P1133+P1149+P1165+P1190+P1207+P1231+P1272+P1289+P1313+P1329+P1345+P1370+P1387+P1412+P1430+P1455+P1472+P1247</f>
        <v>0</v>
      </c>
      <c r="Q957" s="26">
        <f>+L957+M957+N957+O957+P957</f>
        <v>341752.62100000004</v>
      </c>
      <c r="R957" s="26">
        <f>+R973+R989+R1013+R1029+R1053+R1069+R1092+R1109+R1133+R1149+R1165+R1190+R1207+R1231+R1272+R1289+R1313+R1329+R1345+R1370+R1387+R1412+R1430+R1455+R1472+R1247</f>
        <v>0</v>
      </c>
      <c r="S957" s="60">
        <f>+S973+S989+S1013+S1029+S1053+S1069+S1092+S1109+S1133+S1149+S1165+S1190+S1207+S1231+S1272+S1289+S1313+S1329+S1345+S1370+S1387+S1412+S1430+S1455+S1472+S1247</f>
        <v>28691.117</v>
      </c>
      <c r="T957" s="60">
        <f>+T973+T989+T1013+T1029+T1053+T1069+T1092+T1109+T1133+T1149+T1165+T1190+T1207+T1231+T1272+T1289+T1313+T1329+T1345+T1370+T1387+T1412+T1430+T1455+T1472+T1247</f>
        <v>62352.80899999999</v>
      </c>
      <c r="U957" s="60">
        <f>+U973+U989+U1013+U1029+U1053+U1069+U1092+U1109+U1133+U1149+U1165+U1190+U1207+U1231+U1272+U1289+U1313+U1329+U1345+U1370+U1387+U1412+U1430+U1455+U1472+U1247</f>
        <v>0</v>
      </c>
      <c r="V957" s="26">
        <f>+R957+S957+T957+U957</f>
        <v>91043.92599999998</v>
      </c>
      <c r="W957" s="26">
        <f>+Q957+V957</f>
        <v>432796.547</v>
      </c>
      <c r="X957" s="26">
        <f>IF(Q957=0,,(Q957/W957)*100)</f>
        <v>78.96380490299984</v>
      </c>
      <c r="Y957" s="26">
        <f>IF(V957=0,,(V957/W957)*100)</f>
        <v>21.036195097000153</v>
      </c>
      <c r="Z957" s="1"/>
    </row>
    <row r="958" spans="1:26" ht="23.25">
      <c r="A958" s="1"/>
      <c r="B958" s="52"/>
      <c r="C958" s="52"/>
      <c r="D958" s="52"/>
      <c r="E958" s="52"/>
      <c r="F958" s="52"/>
      <c r="G958" s="52"/>
      <c r="H958" s="52"/>
      <c r="I958" s="53"/>
      <c r="J958" s="54" t="s">
        <v>53</v>
      </c>
      <c r="K958" s="55"/>
      <c r="L958" s="60">
        <f aca="true" t="shared" si="234" ref="L958:W958">IF(L955=0,,(L957/L955)*100)</f>
        <v>0</v>
      </c>
      <c r="M958" s="26">
        <f t="shared" si="234"/>
        <v>65.25094983476612</v>
      </c>
      <c r="N958" s="60">
        <f t="shared" si="234"/>
        <v>96.80334652613865</v>
      </c>
      <c r="O958" s="60">
        <f t="shared" si="234"/>
        <v>0</v>
      </c>
      <c r="P958" s="26">
        <f t="shared" si="234"/>
        <v>0</v>
      </c>
      <c r="Q958" s="26">
        <f t="shared" si="234"/>
        <v>91.20617537852523</v>
      </c>
      <c r="R958" s="26">
        <f t="shared" si="234"/>
        <v>0</v>
      </c>
      <c r="S958" s="60">
        <f t="shared" si="234"/>
        <v>93.89367029452796</v>
      </c>
      <c r="T958" s="60">
        <f t="shared" si="234"/>
        <v>481.4888725868725</v>
      </c>
      <c r="U958" s="60">
        <f t="shared" si="234"/>
        <v>0</v>
      </c>
      <c r="V958" s="26">
        <f t="shared" si="234"/>
        <v>209.26256285478456</v>
      </c>
      <c r="W958" s="26">
        <f t="shared" si="234"/>
        <v>103.48775106647335</v>
      </c>
      <c r="X958" s="26"/>
      <c r="Y958" s="26"/>
      <c r="Z958" s="1"/>
    </row>
    <row r="959" spans="1:26" ht="23.25">
      <c r="A959" s="1"/>
      <c r="B959" s="52"/>
      <c r="C959" s="52"/>
      <c r="D959" s="52"/>
      <c r="E959" s="52"/>
      <c r="F959" s="52"/>
      <c r="G959" s="52"/>
      <c r="H959" s="52"/>
      <c r="I959" s="53"/>
      <c r="J959" s="54" t="s">
        <v>54</v>
      </c>
      <c r="K959" s="55"/>
      <c r="L959" s="60">
        <f>IF(L956=0,,(L957/L956)*100)</f>
        <v>0</v>
      </c>
      <c r="M959" s="26">
        <f aca="true" t="shared" si="235" ref="M959:W959">IF(M956=0,,(M957/M956)*100)</f>
        <v>99.62899262538052</v>
      </c>
      <c r="N959" s="60">
        <f t="shared" si="235"/>
        <v>99.9669172974953</v>
      </c>
      <c r="O959" s="60">
        <f t="shared" si="235"/>
        <v>0</v>
      </c>
      <c r="P959" s="26">
        <f t="shared" si="235"/>
        <v>0</v>
      </c>
      <c r="Q959" s="26">
        <f t="shared" si="235"/>
        <v>99.92390403520449</v>
      </c>
      <c r="R959" s="26">
        <f t="shared" si="235"/>
        <v>0</v>
      </c>
      <c r="S959" s="60">
        <f t="shared" si="235"/>
        <v>99.69521693550432</v>
      </c>
      <c r="T959" s="60">
        <f t="shared" si="235"/>
        <v>99.16798232608754</v>
      </c>
      <c r="U959" s="60">
        <f t="shared" si="235"/>
        <v>0</v>
      </c>
      <c r="V959" s="26">
        <f t="shared" si="235"/>
        <v>99.33352956241951</v>
      </c>
      <c r="W959" s="26">
        <f t="shared" si="235"/>
        <v>99.79912959015064</v>
      </c>
      <c r="X959" s="26"/>
      <c r="Y959" s="26"/>
      <c r="Z959" s="1"/>
    </row>
    <row r="960" spans="1:26" ht="23.25">
      <c r="A960" s="1"/>
      <c r="B960" s="52"/>
      <c r="C960" s="52"/>
      <c r="D960" s="52"/>
      <c r="E960" s="52"/>
      <c r="F960" s="52"/>
      <c r="G960" s="52"/>
      <c r="H960" s="52"/>
      <c r="I960" s="53"/>
      <c r="J960" s="54"/>
      <c r="K960" s="55"/>
      <c r="L960" s="60"/>
      <c r="M960" s="26"/>
      <c r="N960" s="60"/>
      <c r="O960" s="60"/>
      <c r="P960" s="26"/>
      <c r="Q960" s="26"/>
      <c r="R960" s="26"/>
      <c r="S960" s="60"/>
      <c r="T960" s="60"/>
      <c r="U960" s="60"/>
      <c r="V960" s="26"/>
      <c r="W960" s="26"/>
      <c r="X960" s="26"/>
      <c r="Y960" s="26"/>
      <c r="Z960" s="1"/>
    </row>
    <row r="961" spans="1:26" ht="23.25">
      <c r="A961" s="1"/>
      <c r="B961" s="52"/>
      <c r="C961" s="52"/>
      <c r="D961" s="52"/>
      <c r="E961" s="52"/>
      <c r="F961" s="52"/>
      <c r="G961" s="52" t="s">
        <v>266</v>
      </c>
      <c r="H961" s="52"/>
      <c r="I961" s="53"/>
      <c r="J961" s="54" t="s">
        <v>267</v>
      </c>
      <c r="K961" s="55"/>
      <c r="L961" s="60"/>
      <c r="M961" s="26"/>
      <c r="N961" s="60"/>
      <c r="O961" s="60"/>
      <c r="P961" s="26"/>
      <c r="Q961" s="26"/>
      <c r="R961" s="26"/>
      <c r="S961" s="60"/>
      <c r="T961" s="60"/>
      <c r="U961" s="60"/>
      <c r="V961" s="26"/>
      <c r="W961" s="26"/>
      <c r="X961" s="26"/>
      <c r="Y961" s="26"/>
      <c r="Z961" s="1"/>
    </row>
    <row r="962" spans="1:26" ht="23.25">
      <c r="A962" s="1"/>
      <c r="B962" s="52"/>
      <c r="C962" s="52"/>
      <c r="D962" s="52"/>
      <c r="E962" s="52"/>
      <c r="F962" s="52"/>
      <c r="G962" s="52"/>
      <c r="H962" s="52"/>
      <c r="I962" s="53"/>
      <c r="J962" s="54" t="s">
        <v>268</v>
      </c>
      <c r="K962" s="55"/>
      <c r="L962" s="60"/>
      <c r="M962" s="26"/>
      <c r="N962" s="60"/>
      <c r="O962" s="60"/>
      <c r="P962" s="26"/>
      <c r="Q962" s="26"/>
      <c r="R962" s="26"/>
      <c r="S962" s="60"/>
      <c r="T962" s="60"/>
      <c r="U962" s="60"/>
      <c r="V962" s="26"/>
      <c r="W962" s="26"/>
      <c r="X962" s="26"/>
      <c r="Y962" s="26"/>
      <c r="Z962" s="1"/>
    </row>
    <row r="963" spans="1:26" ht="23.25">
      <c r="A963" s="1"/>
      <c r="B963" s="52"/>
      <c r="C963" s="52"/>
      <c r="D963" s="52"/>
      <c r="E963" s="52"/>
      <c r="F963" s="52"/>
      <c r="G963" s="52"/>
      <c r="H963" s="52"/>
      <c r="I963" s="53"/>
      <c r="J963" s="54" t="s">
        <v>50</v>
      </c>
      <c r="K963" s="55"/>
      <c r="L963" s="60"/>
      <c r="M963" s="26"/>
      <c r="N963" s="60"/>
      <c r="O963" s="60"/>
      <c r="P963" s="26"/>
      <c r="Q963" s="26">
        <f>+L963+M963+N963+O963+P963</f>
        <v>0</v>
      </c>
      <c r="R963" s="26"/>
      <c r="S963" s="60"/>
      <c r="T963" s="60">
        <v>600</v>
      </c>
      <c r="U963" s="60"/>
      <c r="V963" s="26">
        <f>+R963+S963+T963+U963</f>
        <v>600</v>
      </c>
      <c r="W963" s="26">
        <f>+Q963+V963</f>
        <v>600</v>
      </c>
      <c r="X963" s="26">
        <f>IF(Q963=0,,(Q963/W963)*100)</f>
        <v>0</v>
      </c>
      <c r="Y963" s="26">
        <f>IF(V963=0,,(V963/W963)*100)</f>
        <v>100</v>
      </c>
      <c r="Z963" s="1"/>
    </row>
    <row r="964" spans="1:26" ht="23.25">
      <c r="A964" s="1"/>
      <c r="B964" s="52"/>
      <c r="C964" s="52"/>
      <c r="D964" s="52"/>
      <c r="E964" s="52"/>
      <c r="F964" s="52"/>
      <c r="G964" s="52"/>
      <c r="H964" s="52"/>
      <c r="I964" s="53"/>
      <c r="J964" s="54" t="s">
        <v>51</v>
      </c>
      <c r="K964" s="55"/>
      <c r="L964" s="60"/>
      <c r="M964" s="26"/>
      <c r="N964" s="60"/>
      <c r="O964" s="60"/>
      <c r="P964" s="26"/>
      <c r="Q964" s="26">
        <f>+L964+M964+N964+O964+P964</f>
        <v>0</v>
      </c>
      <c r="R964" s="26"/>
      <c r="S964" s="60"/>
      <c r="T964" s="60"/>
      <c r="U964" s="60"/>
      <c r="V964" s="26">
        <f>+R964+S964+T964+U964</f>
        <v>0</v>
      </c>
      <c r="W964" s="26">
        <f>+Q964+V964</f>
        <v>0</v>
      </c>
      <c r="X964" s="26">
        <f>IF(Q964=0,,(Q964/W964)*100)</f>
        <v>0</v>
      </c>
      <c r="Y964" s="26">
        <f>IF(V964=0,,(V964/W964)*100)</f>
        <v>0</v>
      </c>
      <c r="Z964" s="1"/>
    </row>
    <row r="965" spans="1:26" ht="23.25">
      <c r="A965" s="1"/>
      <c r="B965" s="52"/>
      <c r="C965" s="52"/>
      <c r="D965" s="52"/>
      <c r="E965" s="52"/>
      <c r="F965" s="52"/>
      <c r="G965" s="52"/>
      <c r="H965" s="52"/>
      <c r="I965" s="53"/>
      <c r="J965" s="54" t="s">
        <v>52</v>
      </c>
      <c r="K965" s="55"/>
      <c r="L965" s="60"/>
      <c r="M965" s="26"/>
      <c r="N965" s="60"/>
      <c r="O965" s="60"/>
      <c r="P965" s="26"/>
      <c r="Q965" s="26">
        <f>+L965+M965+N965+O965+P965</f>
        <v>0</v>
      </c>
      <c r="R965" s="26"/>
      <c r="S965" s="60"/>
      <c r="T965" s="60"/>
      <c r="U965" s="60"/>
      <c r="V965" s="26">
        <f>+R965+S965+T965+U965</f>
        <v>0</v>
      </c>
      <c r="W965" s="26">
        <f>+Q965+V965</f>
        <v>0</v>
      </c>
      <c r="X965" s="26">
        <f>IF(Q965=0,,(Q965/W965)*100)</f>
        <v>0</v>
      </c>
      <c r="Y965" s="26">
        <f>IF(V965=0,,(V965/W965)*100)</f>
        <v>0</v>
      </c>
      <c r="Z965" s="1"/>
    </row>
    <row r="966" spans="1:26" ht="23.25">
      <c r="A966" s="1"/>
      <c r="B966" s="52"/>
      <c r="C966" s="52"/>
      <c r="D966" s="52"/>
      <c r="E966" s="52"/>
      <c r="F966" s="52"/>
      <c r="G966" s="52"/>
      <c r="H966" s="52"/>
      <c r="I966" s="53"/>
      <c r="J966" s="54" t="s">
        <v>53</v>
      </c>
      <c r="K966" s="55"/>
      <c r="L966" s="60">
        <f aca="true" t="shared" si="236" ref="L966:W966">IF(L963=0,,(L965/L963)*100)</f>
        <v>0</v>
      </c>
      <c r="M966" s="26">
        <f t="shared" si="236"/>
        <v>0</v>
      </c>
      <c r="N966" s="60">
        <f t="shared" si="236"/>
        <v>0</v>
      </c>
      <c r="O966" s="60">
        <f t="shared" si="236"/>
        <v>0</v>
      </c>
      <c r="P966" s="26">
        <f t="shared" si="236"/>
        <v>0</v>
      </c>
      <c r="Q966" s="26">
        <f t="shared" si="236"/>
        <v>0</v>
      </c>
      <c r="R966" s="26">
        <f t="shared" si="236"/>
        <v>0</v>
      </c>
      <c r="S966" s="60">
        <f t="shared" si="236"/>
        <v>0</v>
      </c>
      <c r="T966" s="60">
        <f t="shared" si="236"/>
        <v>0</v>
      </c>
      <c r="U966" s="60">
        <f t="shared" si="236"/>
        <v>0</v>
      </c>
      <c r="V966" s="26">
        <f t="shared" si="236"/>
        <v>0</v>
      </c>
      <c r="W966" s="26">
        <f t="shared" si="236"/>
        <v>0</v>
      </c>
      <c r="X966" s="26"/>
      <c r="Y966" s="26"/>
      <c r="Z966" s="1"/>
    </row>
    <row r="967" spans="1:26" ht="23.25">
      <c r="A967" s="1"/>
      <c r="B967" s="52"/>
      <c r="C967" s="52"/>
      <c r="D967" s="52"/>
      <c r="E967" s="52"/>
      <c r="F967" s="52"/>
      <c r="G967" s="52"/>
      <c r="H967" s="52"/>
      <c r="I967" s="53"/>
      <c r="J967" s="54" t="s">
        <v>54</v>
      </c>
      <c r="K967" s="55"/>
      <c r="L967" s="60">
        <f>IF(L964=0,,(L965/L964)*100)</f>
        <v>0</v>
      </c>
      <c r="M967" s="26">
        <f aca="true" t="shared" si="237" ref="M967:W967">IF(M964=0,,(M965/M964)*100)</f>
        <v>0</v>
      </c>
      <c r="N967" s="60">
        <f t="shared" si="237"/>
        <v>0</v>
      </c>
      <c r="O967" s="60">
        <f t="shared" si="237"/>
        <v>0</v>
      </c>
      <c r="P967" s="26">
        <f t="shared" si="237"/>
        <v>0</v>
      </c>
      <c r="Q967" s="26">
        <f t="shared" si="237"/>
        <v>0</v>
      </c>
      <c r="R967" s="26">
        <f t="shared" si="237"/>
        <v>0</v>
      </c>
      <c r="S967" s="60">
        <f t="shared" si="237"/>
        <v>0</v>
      </c>
      <c r="T967" s="60">
        <f t="shared" si="237"/>
        <v>0</v>
      </c>
      <c r="U967" s="60">
        <f t="shared" si="237"/>
        <v>0</v>
      </c>
      <c r="V967" s="26">
        <f t="shared" si="237"/>
        <v>0</v>
      </c>
      <c r="W967" s="26">
        <f t="shared" si="237"/>
        <v>0</v>
      </c>
      <c r="X967" s="26"/>
      <c r="Y967" s="26"/>
      <c r="Z967" s="1"/>
    </row>
    <row r="968" spans="1:26" ht="23.25">
      <c r="A968" s="1"/>
      <c r="B968" s="61"/>
      <c r="C968" s="62"/>
      <c r="D968" s="62"/>
      <c r="E968" s="62"/>
      <c r="F968" s="62"/>
      <c r="G968" s="62"/>
      <c r="H968" s="62"/>
      <c r="I968" s="54"/>
      <c r="J968" s="54"/>
      <c r="K968" s="55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1"/>
    </row>
    <row r="969" spans="1:26" ht="23.25">
      <c r="A969" s="1"/>
      <c r="B969" s="52"/>
      <c r="C969" s="52"/>
      <c r="D969" s="52"/>
      <c r="E969" s="52"/>
      <c r="F969" s="52"/>
      <c r="G969" s="52"/>
      <c r="H969" s="52" t="s">
        <v>231</v>
      </c>
      <c r="I969" s="53"/>
      <c r="J969" s="54" t="s">
        <v>232</v>
      </c>
      <c r="K969" s="55"/>
      <c r="L969" s="60"/>
      <c r="M969" s="26"/>
      <c r="N969" s="60"/>
      <c r="O969" s="60"/>
      <c r="P969" s="26"/>
      <c r="Q969" s="26"/>
      <c r="R969" s="26"/>
      <c r="S969" s="60"/>
      <c r="T969" s="60"/>
      <c r="U969" s="60"/>
      <c r="V969" s="26"/>
      <c r="W969" s="26"/>
      <c r="X969" s="26"/>
      <c r="Y969" s="26"/>
      <c r="Z969" s="1"/>
    </row>
    <row r="970" spans="1:26" ht="23.25">
      <c r="A970" s="1"/>
      <c r="B970" s="52"/>
      <c r="C970" s="52"/>
      <c r="D970" s="52"/>
      <c r="E970" s="52"/>
      <c r="F970" s="52"/>
      <c r="G970" s="52"/>
      <c r="H970" s="52"/>
      <c r="I970" s="53"/>
      <c r="J970" s="54" t="s">
        <v>233</v>
      </c>
      <c r="K970" s="55"/>
      <c r="L970" s="60"/>
      <c r="M970" s="26"/>
      <c r="N970" s="60"/>
      <c r="O970" s="60"/>
      <c r="P970" s="26"/>
      <c r="Q970" s="26"/>
      <c r="R970" s="26"/>
      <c r="S970" s="60"/>
      <c r="T970" s="60"/>
      <c r="U970" s="60"/>
      <c r="V970" s="26"/>
      <c r="W970" s="26"/>
      <c r="X970" s="26"/>
      <c r="Y970" s="26"/>
      <c r="Z970" s="1"/>
    </row>
    <row r="971" spans="1:26" ht="23.25">
      <c r="A971" s="1"/>
      <c r="B971" s="52"/>
      <c r="C971" s="52"/>
      <c r="D971" s="52"/>
      <c r="E971" s="52"/>
      <c r="F971" s="52"/>
      <c r="G971" s="52"/>
      <c r="H971" s="52"/>
      <c r="I971" s="53"/>
      <c r="J971" s="54" t="s">
        <v>50</v>
      </c>
      <c r="K971" s="55"/>
      <c r="L971" s="60"/>
      <c r="M971" s="26"/>
      <c r="N971" s="60"/>
      <c r="O971" s="60"/>
      <c r="P971" s="26"/>
      <c r="Q971" s="26">
        <f>+L971+M971+N971+O971+P971</f>
        <v>0</v>
      </c>
      <c r="R971" s="26"/>
      <c r="S971" s="60"/>
      <c r="T971" s="60">
        <v>600</v>
      </c>
      <c r="U971" s="60"/>
      <c r="V971" s="26">
        <f>+R971+S971+T971+U971</f>
        <v>600</v>
      </c>
      <c r="W971" s="26">
        <f>+Q971+V971</f>
        <v>600</v>
      </c>
      <c r="X971" s="26">
        <f>IF(Q971=0,,(Q971/W971)*100)</f>
        <v>0</v>
      </c>
      <c r="Y971" s="26">
        <f>IF(V971=0,,(V971/W971)*100)</f>
        <v>100</v>
      </c>
      <c r="Z971" s="1"/>
    </row>
    <row r="972" spans="1:26" ht="23.25">
      <c r="A972" s="1"/>
      <c r="B972" s="52"/>
      <c r="C972" s="52"/>
      <c r="D972" s="52"/>
      <c r="E972" s="52"/>
      <c r="F972" s="52"/>
      <c r="G972" s="52"/>
      <c r="H972" s="52"/>
      <c r="I972" s="53"/>
      <c r="J972" s="54" t="s">
        <v>51</v>
      </c>
      <c r="K972" s="55"/>
      <c r="L972" s="60"/>
      <c r="M972" s="26"/>
      <c r="N972" s="60"/>
      <c r="O972" s="60"/>
      <c r="P972" s="26"/>
      <c r="Q972" s="26">
        <f>+L972+M972+N972+O972+P972</f>
        <v>0</v>
      </c>
      <c r="R972" s="26"/>
      <c r="S972" s="60"/>
      <c r="T972" s="60"/>
      <c r="U972" s="60"/>
      <c r="V972" s="26">
        <f>+R972+S972+T972+U972</f>
        <v>0</v>
      </c>
      <c r="W972" s="26">
        <f>+Q972+V972</f>
        <v>0</v>
      </c>
      <c r="X972" s="26">
        <f>IF(Q972=0,,(Q972/W972)*100)</f>
        <v>0</v>
      </c>
      <c r="Y972" s="26">
        <f>IF(V972=0,,(V972/W972)*100)</f>
        <v>0</v>
      </c>
      <c r="Z972" s="1"/>
    </row>
    <row r="973" spans="1:26" ht="23.25">
      <c r="A973" s="1"/>
      <c r="B973" s="52"/>
      <c r="C973" s="52"/>
      <c r="D973" s="52"/>
      <c r="E973" s="52"/>
      <c r="F973" s="52"/>
      <c r="G973" s="52"/>
      <c r="H973" s="52"/>
      <c r="I973" s="53"/>
      <c r="J973" s="54" t="s">
        <v>52</v>
      </c>
      <c r="K973" s="55"/>
      <c r="L973" s="60"/>
      <c r="M973" s="26"/>
      <c r="N973" s="60"/>
      <c r="O973" s="60"/>
      <c r="P973" s="26"/>
      <c r="Q973" s="26">
        <f>+L973+M973+N973+O973+P973</f>
        <v>0</v>
      </c>
      <c r="R973" s="26"/>
      <c r="S973" s="60"/>
      <c r="T973" s="60"/>
      <c r="U973" s="60"/>
      <c r="V973" s="26">
        <f>+R973+S973+T973+U973</f>
        <v>0</v>
      </c>
      <c r="W973" s="26">
        <f>+Q973+V973</f>
        <v>0</v>
      </c>
      <c r="X973" s="26">
        <f>IF(Q973=0,,(Q973/W973)*100)</f>
        <v>0</v>
      </c>
      <c r="Y973" s="26">
        <f>IF(V973=0,,(V973/W973)*100)</f>
        <v>0</v>
      </c>
      <c r="Z973" s="1"/>
    </row>
    <row r="974" spans="1:26" ht="23.25">
      <c r="A974" s="1"/>
      <c r="B974" s="52"/>
      <c r="C974" s="52"/>
      <c r="D974" s="52"/>
      <c r="E974" s="52"/>
      <c r="F974" s="52"/>
      <c r="G974" s="52"/>
      <c r="H974" s="52"/>
      <c r="I974" s="53"/>
      <c r="J974" s="54" t="s">
        <v>53</v>
      </c>
      <c r="K974" s="55"/>
      <c r="L974" s="60">
        <f aca="true" t="shared" si="238" ref="L974:W974">IF(L971=0,,(L973/L971)*100)</f>
        <v>0</v>
      </c>
      <c r="M974" s="26">
        <f t="shared" si="238"/>
        <v>0</v>
      </c>
      <c r="N974" s="60">
        <f t="shared" si="238"/>
        <v>0</v>
      </c>
      <c r="O974" s="60">
        <f t="shared" si="238"/>
        <v>0</v>
      </c>
      <c r="P974" s="26">
        <f t="shared" si="238"/>
        <v>0</v>
      </c>
      <c r="Q974" s="26">
        <f t="shared" si="238"/>
        <v>0</v>
      </c>
      <c r="R974" s="26">
        <f t="shared" si="238"/>
        <v>0</v>
      </c>
      <c r="S974" s="60">
        <f t="shared" si="238"/>
        <v>0</v>
      </c>
      <c r="T974" s="60">
        <f t="shared" si="238"/>
        <v>0</v>
      </c>
      <c r="U974" s="60">
        <f t="shared" si="238"/>
        <v>0</v>
      </c>
      <c r="V974" s="26">
        <f t="shared" si="238"/>
        <v>0</v>
      </c>
      <c r="W974" s="26">
        <f t="shared" si="238"/>
        <v>0</v>
      </c>
      <c r="X974" s="26"/>
      <c r="Y974" s="26"/>
      <c r="Z974" s="1"/>
    </row>
    <row r="975" spans="1:26" ht="23.25">
      <c r="A975" s="1"/>
      <c r="B975" s="52"/>
      <c r="C975" s="52"/>
      <c r="D975" s="52"/>
      <c r="E975" s="52"/>
      <c r="F975" s="52"/>
      <c r="G975" s="52"/>
      <c r="H975" s="52"/>
      <c r="I975" s="53"/>
      <c r="J975" s="54" t="s">
        <v>54</v>
      </c>
      <c r="K975" s="55"/>
      <c r="L975" s="60">
        <f>IF(L972=0,,(L973/L972)*100)</f>
        <v>0</v>
      </c>
      <c r="M975" s="26">
        <f aca="true" t="shared" si="239" ref="M975:W975">IF(M972=0,,(M973/M972)*100)</f>
        <v>0</v>
      </c>
      <c r="N975" s="60">
        <f t="shared" si="239"/>
        <v>0</v>
      </c>
      <c r="O975" s="60">
        <f t="shared" si="239"/>
        <v>0</v>
      </c>
      <c r="P975" s="26">
        <f t="shared" si="239"/>
        <v>0</v>
      </c>
      <c r="Q975" s="26">
        <f t="shared" si="239"/>
        <v>0</v>
      </c>
      <c r="R975" s="26">
        <f t="shared" si="239"/>
        <v>0</v>
      </c>
      <c r="S975" s="60">
        <f t="shared" si="239"/>
        <v>0</v>
      </c>
      <c r="T975" s="60">
        <f t="shared" si="239"/>
        <v>0</v>
      </c>
      <c r="U975" s="60">
        <f t="shared" si="239"/>
        <v>0</v>
      </c>
      <c r="V975" s="26">
        <f t="shared" si="239"/>
        <v>0</v>
      </c>
      <c r="W975" s="26">
        <f t="shared" si="239"/>
        <v>0</v>
      </c>
      <c r="X975" s="26"/>
      <c r="Y975" s="26"/>
      <c r="Z975" s="1"/>
    </row>
    <row r="976" spans="1:26" ht="23.25">
      <c r="A976" s="1"/>
      <c r="B976" s="52"/>
      <c r="C976" s="52"/>
      <c r="D976" s="52"/>
      <c r="E976" s="52"/>
      <c r="F976" s="52"/>
      <c r="G976" s="52"/>
      <c r="H976" s="52"/>
      <c r="I976" s="53"/>
      <c r="J976" s="54"/>
      <c r="K976" s="55"/>
      <c r="L976" s="60"/>
      <c r="M976" s="26"/>
      <c r="N976" s="60"/>
      <c r="O976" s="60"/>
      <c r="P976" s="26"/>
      <c r="Q976" s="26"/>
      <c r="R976" s="26"/>
      <c r="S976" s="60"/>
      <c r="T976" s="60"/>
      <c r="U976" s="60"/>
      <c r="V976" s="26"/>
      <c r="W976" s="26"/>
      <c r="X976" s="26"/>
      <c r="Y976" s="26"/>
      <c r="Z976" s="1"/>
    </row>
    <row r="977" spans="1:26" ht="23.25">
      <c r="A977" s="1"/>
      <c r="B977" s="61"/>
      <c r="C977" s="62"/>
      <c r="D977" s="62"/>
      <c r="E977" s="62"/>
      <c r="F977" s="62"/>
      <c r="G977" s="62" t="s">
        <v>269</v>
      </c>
      <c r="H977" s="62"/>
      <c r="I977" s="54"/>
      <c r="J977" s="54" t="s">
        <v>270</v>
      </c>
      <c r="K977" s="55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1"/>
    </row>
    <row r="978" spans="1:26" ht="23.25">
      <c r="A978" s="1"/>
      <c r="B978" s="52"/>
      <c r="C978" s="52"/>
      <c r="D978" s="52"/>
      <c r="E978" s="52"/>
      <c r="F978" s="52"/>
      <c r="G978" s="52"/>
      <c r="H978" s="52"/>
      <c r="I978" s="53"/>
      <c r="J978" s="54" t="s">
        <v>271</v>
      </c>
      <c r="K978" s="55"/>
      <c r="L978" s="60"/>
      <c r="M978" s="26"/>
      <c r="N978" s="60"/>
      <c r="O978" s="60"/>
      <c r="P978" s="26"/>
      <c r="Q978" s="26"/>
      <c r="R978" s="26"/>
      <c r="S978" s="60"/>
      <c r="T978" s="60"/>
      <c r="U978" s="60"/>
      <c r="V978" s="26"/>
      <c r="W978" s="26"/>
      <c r="X978" s="26"/>
      <c r="Y978" s="26"/>
      <c r="Z978" s="1"/>
    </row>
    <row r="979" spans="1:26" ht="23.25">
      <c r="A979" s="1"/>
      <c r="B979" s="52"/>
      <c r="C979" s="52"/>
      <c r="D979" s="52"/>
      <c r="E979" s="52"/>
      <c r="F979" s="52"/>
      <c r="G979" s="52"/>
      <c r="H979" s="52"/>
      <c r="I979" s="53"/>
      <c r="J979" s="54" t="s">
        <v>50</v>
      </c>
      <c r="K979" s="55"/>
      <c r="L979" s="60"/>
      <c r="M979" s="26"/>
      <c r="N979" s="60"/>
      <c r="O979" s="60"/>
      <c r="P979" s="26"/>
      <c r="Q979" s="26">
        <f>+L979+M979+N979+O979+P979</f>
        <v>0</v>
      </c>
      <c r="R979" s="26"/>
      <c r="S979" s="60"/>
      <c r="T979" s="60">
        <v>600</v>
      </c>
      <c r="U979" s="60"/>
      <c r="V979" s="26">
        <f>+R979+S979+T979+U979</f>
        <v>600</v>
      </c>
      <c r="W979" s="26">
        <f>+Q979+V979</f>
        <v>600</v>
      </c>
      <c r="X979" s="26">
        <f>IF(Q979=0,,(Q979/W979)*100)</f>
        <v>0</v>
      </c>
      <c r="Y979" s="26">
        <f>IF(V979=0,,(V979/W979)*100)</f>
        <v>100</v>
      </c>
      <c r="Z979" s="1"/>
    </row>
    <row r="980" spans="1:26" ht="23.25">
      <c r="A980" s="1"/>
      <c r="B980" s="52"/>
      <c r="C980" s="52"/>
      <c r="D980" s="52"/>
      <c r="E980" s="52"/>
      <c r="F980" s="52"/>
      <c r="G980" s="52"/>
      <c r="H980" s="52"/>
      <c r="I980" s="53"/>
      <c r="J980" s="54" t="s">
        <v>51</v>
      </c>
      <c r="K980" s="55"/>
      <c r="L980" s="60"/>
      <c r="M980" s="26"/>
      <c r="N980" s="60"/>
      <c r="O980" s="60"/>
      <c r="P980" s="26"/>
      <c r="Q980" s="26">
        <f>+L980+M980+N980+O980+P980</f>
        <v>0</v>
      </c>
      <c r="R980" s="26"/>
      <c r="S980" s="60"/>
      <c r="T980" s="60"/>
      <c r="U980" s="60"/>
      <c r="V980" s="26">
        <f>+R980+S980+T980+U980</f>
        <v>0</v>
      </c>
      <c r="W980" s="26">
        <f>+Q980+V980</f>
        <v>0</v>
      </c>
      <c r="X980" s="26">
        <f>IF(Q980=0,,(Q980/W980)*100)</f>
        <v>0</v>
      </c>
      <c r="Y980" s="26">
        <f>IF(V980=0,,(V980/W980)*100)</f>
        <v>0</v>
      </c>
      <c r="Z980" s="1"/>
    </row>
    <row r="981" spans="1:26" ht="23.25">
      <c r="A981" s="1"/>
      <c r="B981" s="52"/>
      <c r="C981" s="52"/>
      <c r="D981" s="52"/>
      <c r="E981" s="52"/>
      <c r="F981" s="52"/>
      <c r="G981" s="52"/>
      <c r="H981" s="52"/>
      <c r="I981" s="53"/>
      <c r="J981" s="54" t="s">
        <v>52</v>
      </c>
      <c r="K981" s="55"/>
      <c r="L981" s="60"/>
      <c r="M981" s="26"/>
      <c r="N981" s="60"/>
      <c r="O981" s="60"/>
      <c r="P981" s="26"/>
      <c r="Q981" s="26">
        <f>+L981+M981+N981+O981+P981</f>
        <v>0</v>
      </c>
      <c r="R981" s="26"/>
      <c r="S981" s="60"/>
      <c r="T981" s="60"/>
      <c r="U981" s="60"/>
      <c r="V981" s="26">
        <f>+R981+S981+T981+U981</f>
        <v>0</v>
      </c>
      <c r="W981" s="26">
        <f>+Q981+V981</f>
        <v>0</v>
      </c>
      <c r="X981" s="26">
        <f>IF(Q981=0,,(Q981/W981)*100)</f>
        <v>0</v>
      </c>
      <c r="Y981" s="26">
        <f>IF(V981=0,,(V981/W981)*100)</f>
        <v>0</v>
      </c>
      <c r="Z981" s="1"/>
    </row>
    <row r="982" spans="1:26" ht="23.25">
      <c r="A982" s="1"/>
      <c r="B982" s="61"/>
      <c r="C982" s="61"/>
      <c r="D982" s="61"/>
      <c r="E982" s="61"/>
      <c r="F982" s="61"/>
      <c r="G982" s="61"/>
      <c r="H982" s="61"/>
      <c r="I982" s="53"/>
      <c r="J982" s="54" t="s">
        <v>53</v>
      </c>
      <c r="K982" s="55"/>
      <c r="L982" s="60">
        <f aca="true" t="shared" si="240" ref="L982:W982">IF(L979=0,,(L981/L979)*100)</f>
        <v>0</v>
      </c>
      <c r="M982" s="26">
        <f t="shared" si="240"/>
        <v>0</v>
      </c>
      <c r="N982" s="60">
        <f t="shared" si="240"/>
        <v>0</v>
      </c>
      <c r="O982" s="60">
        <f t="shared" si="240"/>
        <v>0</v>
      </c>
      <c r="P982" s="26">
        <f t="shared" si="240"/>
        <v>0</v>
      </c>
      <c r="Q982" s="26">
        <f t="shared" si="240"/>
        <v>0</v>
      </c>
      <c r="R982" s="26">
        <f t="shared" si="240"/>
        <v>0</v>
      </c>
      <c r="S982" s="60">
        <f t="shared" si="240"/>
        <v>0</v>
      </c>
      <c r="T982" s="60">
        <f t="shared" si="240"/>
        <v>0</v>
      </c>
      <c r="U982" s="60">
        <f t="shared" si="240"/>
        <v>0</v>
      </c>
      <c r="V982" s="26">
        <f t="shared" si="240"/>
        <v>0</v>
      </c>
      <c r="W982" s="26">
        <f t="shared" si="240"/>
        <v>0</v>
      </c>
      <c r="X982" s="26"/>
      <c r="Y982" s="26"/>
      <c r="Z982" s="1"/>
    </row>
    <row r="983" spans="1:26" ht="23.25">
      <c r="A983" s="1"/>
      <c r="B983" s="61"/>
      <c r="C983" s="62"/>
      <c r="D983" s="62"/>
      <c r="E983" s="62"/>
      <c r="F983" s="62"/>
      <c r="G983" s="62"/>
      <c r="H983" s="62"/>
      <c r="I983" s="54"/>
      <c r="J983" s="54" t="s">
        <v>54</v>
      </c>
      <c r="K983" s="55"/>
      <c r="L983" s="24">
        <f>IF(L980=0,,(L981/L980)*100)</f>
        <v>0</v>
      </c>
      <c r="M983" s="24">
        <f aca="true" t="shared" si="241" ref="M983:W983">IF(M980=0,,(M981/M980)*100)</f>
        <v>0</v>
      </c>
      <c r="N983" s="24">
        <f t="shared" si="241"/>
        <v>0</v>
      </c>
      <c r="O983" s="24">
        <f t="shared" si="241"/>
        <v>0</v>
      </c>
      <c r="P983" s="24">
        <f t="shared" si="241"/>
        <v>0</v>
      </c>
      <c r="Q983" s="24">
        <f t="shared" si="241"/>
        <v>0</v>
      </c>
      <c r="R983" s="24">
        <f t="shared" si="241"/>
        <v>0</v>
      </c>
      <c r="S983" s="24">
        <f t="shared" si="241"/>
        <v>0</v>
      </c>
      <c r="T983" s="24">
        <f t="shared" si="241"/>
        <v>0</v>
      </c>
      <c r="U983" s="24">
        <f t="shared" si="241"/>
        <v>0</v>
      </c>
      <c r="V983" s="24">
        <f t="shared" si="241"/>
        <v>0</v>
      </c>
      <c r="W983" s="24">
        <f t="shared" si="241"/>
        <v>0</v>
      </c>
      <c r="X983" s="24"/>
      <c r="Y983" s="24"/>
      <c r="Z983" s="1"/>
    </row>
    <row r="984" spans="1:26" ht="23.25">
      <c r="A984" s="1"/>
      <c r="B984" s="61"/>
      <c r="C984" s="61"/>
      <c r="D984" s="61"/>
      <c r="E984" s="61"/>
      <c r="F984" s="61"/>
      <c r="G984" s="61"/>
      <c r="H984" s="61"/>
      <c r="I984" s="53"/>
      <c r="J984" s="54"/>
      <c r="K984" s="55"/>
      <c r="L984" s="60"/>
      <c r="M984" s="26"/>
      <c r="N984" s="60"/>
      <c r="O984" s="60"/>
      <c r="P984" s="26"/>
      <c r="Q984" s="26"/>
      <c r="R984" s="26"/>
      <c r="S984" s="60"/>
      <c r="T984" s="60"/>
      <c r="U984" s="60"/>
      <c r="V984" s="26"/>
      <c r="W984" s="26"/>
      <c r="X984" s="26"/>
      <c r="Y984" s="26"/>
      <c r="Z984" s="1"/>
    </row>
    <row r="985" spans="1:26" ht="23.25">
      <c r="A985" s="1"/>
      <c r="B985" s="61"/>
      <c r="C985" s="61"/>
      <c r="D985" s="61"/>
      <c r="E985" s="61"/>
      <c r="F985" s="61"/>
      <c r="G985" s="61"/>
      <c r="H985" s="61" t="s">
        <v>231</v>
      </c>
      <c r="I985" s="53"/>
      <c r="J985" s="54" t="s">
        <v>232</v>
      </c>
      <c r="K985" s="55"/>
      <c r="L985" s="60"/>
      <c r="M985" s="26"/>
      <c r="N985" s="60"/>
      <c r="O985" s="60"/>
      <c r="P985" s="26"/>
      <c r="Q985" s="26"/>
      <c r="R985" s="26"/>
      <c r="S985" s="60"/>
      <c r="T985" s="60"/>
      <c r="U985" s="60"/>
      <c r="V985" s="26"/>
      <c r="W985" s="26"/>
      <c r="X985" s="26"/>
      <c r="Y985" s="26"/>
      <c r="Z985" s="1"/>
    </row>
    <row r="986" spans="1:26" ht="23.25">
      <c r="A986" s="1"/>
      <c r="B986" s="61"/>
      <c r="C986" s="61"/>
      <c r="D986" s="61"/>
      <c r="E986" s="61"/>
      <c r="F986" s="61"/>
      <c r="G986" s="61"/>
      <c r="H986" s="61"/>
      <c r="I986" s="53"/>
      <c r="J986" s="54" t="s">
        <v>233</v>
      </c>
      <c r="K986" s="55"/>
      <c r="L986" s="60"/>
      <c r="M986" s="26"/>
      <c r="N986" s="60"/>
      <c r="O986" s="60"/>
      <c r="P986" s="26"/>
      <c r="Q986" s="26"/>
      <c r="R986" s="26"/>
      <c r="S986" s="60"/>
      <c r="T986" s="60"/>
      <c r="U986" s="60"/>
      <c r="V986" s="26"/>
      <c r="W986" s="26"/>
      <c r="X986" s="26"/>
      <c r="Y986" s="26"/>
      <c r="Z986" s="1"/>
    </row>
    <row r="987" spans="1:26" ht="23.25">
      <c r="A987" s="1"/>
      <c r="B987" s="61"/>
      <c r="C987" s="61"/>
      <c r="D987" s="61"/>
      <c r="E987" s="61"/>
      <c r="F987" s="61"/>
      <c r="G987" s="61"/>
      <c r="H987" s="61"/>
      <c r="I987" s="53"/>
      <c r="J987" s="54" t="s">
        <v>50</v>
      </c>
      <c r="K987" s="55"/>
      <c r="L987" s="60"/>
      <c r="M987" s="26"/>
      <c r="N987" s="60"/>
      <c r="O987" s="60"/>
      <c r="P987" s="26"/>
      <c r="Q987" s="26">
        <f>+L987+M987+N987+O987+P987</f>
        <v>0</v>
      </c>
      <c r="R987" s="26"/>
      <c r="S987" s="60"/>
      <c r="T987" s="60">
        <v>600</v>
      </c>
      <c r="U987" s="60"/>
      <c r="V987" s="26">
        <f>+R987+S987+T987+U987</f>
        <v>600</v>
      </c>
      <c r="W987" s="26">
        <f>+Q987+V987</f>
        <v>600</v>
      </c>
      <c r="X987" s="26">
        <f>IF(Q987=0,,(Q987/W987)*100)</f>
        <v>0</v>
      </c>
      <c r="Y987" s="26">
        <f>IF(V987=0,,(V987/W987)*100)</f>
        <v>100</v>
      </c>
      <c r="Z987" s="1"/>
    </row>
    <row r="988" spans="1:26" ht="23.25">
      <c r="A988" s="1"/>
      <c r="B988" s="61"/>
      <c r="C988" s="61"/>
      <c r="D988" s="61"/>
      <c r="E988" s="61"/>
      <c r="F988" s="61"/>
      <c r="G988" s="61"/>
      <c r="H988" s="61"/>
      <c r="I988" s="53"/>
      <c r="J988" s="54" t="s">
        <v>51</v>
      </c>
      <c r="K988" s="55"/>
      <c r="L988" s="60"/>
      <c r="M988" s="26"/>
      <c r="N988" s="60"/>
      <c r="O988" s="60"/>
      <c r="P988" s="26"/>
      <c r="Q988" s="26">
        <f>+L988+M988+N988+O988+P988</f>
        <v>0</v>
      </c>
      <c r="R988" s="26"/>
      <c r="S988" s="60"/>
      <c r="T988" s="60"/>
      <c r="U988" s="60"/>
      <c r="V988" s="26">
        <f>+R988+S988+T988+U988</f>
        <v>0</v>
      </c>
      <c r="W988" s="26">
        <f>+Q988+V988</f>
        <v>0</v>
      </c>
      <c r="X988" s="26">
        <f>IF(Q988=0,,(Q988/W988)*100)</f>
        <v>0</v>
      </c>
      <c r="Y988" s="26">
        <f>IF(V988=0,,(V988/W988)*100)</f>
        <v>0</v>
      </c>
      <c r="Z988" s="1"/>
    </row>
    <row r="989" spans="1:26" ht="23.25">
      <c r="A989" s="1"/>
      <c r="B989" s="61"/>
      <c r="C989" s="61"/>
      <c r="D989" s="61"/>
      <c r="E989" s="61"/>
      <c r="F989" s="61"/>
      <c r="G989" s="61"/>
      <c r="H989" s="61"/>
      <c r="I989" s="53"/>
      <c r="J989" s="54" t="s">
        <v>52</v>
      </c>
      <c r="K989" s="55"/>
      <c r="L989" s="60"/>
      <c r="M989" s="26"/>
      <c r="N989" s="60"/>
      <c r="O989" s="60"/>
      <c r="P989" s="26"/>
      <c r="Q989" s="26">
        <f>+L989+M989+N989+O989+P989</f>
        <v>0</v>
      </c>
      <c r="R989" s="26"/>
      <c r="S989" s="60"/>
      <c r="T989" s="60"/>
      <c r="U989" s="60"/>
      <c r="V989" s="26">
        <f>+R989+S989+T989+U989</f>
        <v>0</v>
      </c>
      <c r="W989" s="26">
        <f>+Q989+V989</f>
        <v>0</v>
      </c>
      <c r="X989" s="26">
        <f>IF(Q989=0,,(Q989/W989)*100)</f>
        <v>0</v>
      </c>
      <c r="Y989" s="26">
        <f>IF(V989=0,,(V989/W989)*100)</f>
        <v>0</v>
      </c>
      <c r="Z989" s="1"/>
    </row>
    <row r="990" spans="1:26" ht="23.25">
      <c r="A990" s="1"/>
      <c r="B990" s="70"/>
      <c r="C990" s="70"/>
      <c r="D990" s="70"/>
      <c r="E990" s="70"/>
      <c r="F990" s="70"/>
      <c r="G990" s="70"/>
      <c r="H990" s="70"/>
      <c r="I990" s="64"/>
      <c r="J990" s="65"/>
      <c r="K990" s="66"/>
      <c r="L990" s="67"/>
      <c r="M990" s="68"/>
      <c r="N990" s="67"/>
      <c r="O990" s="67"/>
      <c r="P990" s="68"/>
      <c r="Q990" s="68"/>
      <c r="R990" s="68"/>
      <c r="S990" s="67"/>
      <c r="T990" s="67"/>
      <c r="U990" s="67"/>
      <c r="V990" s="68"/>
      <c r="W990" s="68"/>
      <c r="X990" s="68"/>
      <c r="Y990" s="68"/>
      <c r="Z990" s="1"/>
    </row>
    <row r="991" spans="1:26" ht="23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3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5"/>
      <c r="W992" s="5"/>
      <c r="X992" s="5"/>
      <c r="Y992" s="5" t="s">
        <v>422</v>
      </c>
      <c r="Z992" s="1"/>
    </row>
    <row r="993" spans="1:26" ht="23.25">
      <c r="A993" s="1"/>
      <c r="B993" s="9" t="s">
        <v>3</v>
      </c>
      <c r="C993" s="10"/>
      <c r="D993" s="10"/>
      <c r="E993" s="10"/>
      <c r="F993" s="10"/>
      <c r="G993" s="10"/>
      <c r="H993" s="11"/>
      <c r="I993" s="12"/>
      <c r="J993" s="13"/>
      <c r="K993" s="14"/>
      <c r="L993" s="15" t="s">
        <v>4</v>
      </c>
      <c r="M993" s="15"/>
      <c r="N993" s="15"/>
      <c r="O993" s="15"/>
      <c r="P993" s="15"/>
      <c r="Q993" s="15"/>
      <c r="R993" s="16" t="s">
        <v>5</v>
      </c>
      <c r="S993" s="15"/>
      <c r="T993" s="15"/>
      <c r="U993" s="15"/>
      <c r="V993" s="17"/>
      <c r="W993" s="15" t="s">
        <v>6</v>
      </c>
      <c r="X993" s="15"/>
      <c r="Y993" s="18"/>
      <c r="Z993" s="1"/>
    </row>
    <row r="994" spans="1:26" ht="23.25">
      <c r="A994" s="1"/>
      <c r="B994" s="19" t="s">
        <v>7</v>
      </c>
      <c r="C994" s="20"/>
      <c r="D994" s="20"/>
      <c r="E994" s="20"/>
      <c r="F994" s="20"/>
      <c r="G994" s="20"/>
      <c r="H994" s="21"/>
      <c r="I994" s="22"/>
      <c r="J994" s="23"/>
      <c r="K994" s="24"/>
      <c r="L994" s="25"/>
      <c r="M994" s="26"/>
      <c r="N994" s="27"/>
      <c r="O994" s="28" t="s">
        <v>8</v>
      </c>
      <c r="P994" s="29"/>
      <c r="Q994" s="30"/>
      <c r="R994" s="31" t="s">
        <v>8</v>
      </c>
      <c r="S994" s="32" t="s">
        <v>9</v>
      </c>
      <c r="T994" s="25"/>
      <c r="U994" s="33" t="s">
        <v>10</v>
      </c>
      <c r="V994" s="30"/>
      <c r="W994" s="30"/>
      <c r="X994" s="34" t="s">
        <v>11</v>
      </c>
      <c r="Y994" s="35"/>
      <c r="Z994" s="1"/>
    </row>
    <row r="995" spans="1:26" ht="23.25">
      <c r="A995" s="1"/>
      <c r="B995" s="36"/>
      <c r="C995" s="37"/>
      <c r="D995" s="37"/>
      <c r="E995" s="37"/>
      <c r="F995" s="38"/>
      <c r="G995" s="37"/>
      <c r="H995" s="36"/>
      <c r="I995" s="22"/>
      <c r="J995" s="2" t="s">
        <v>12</v>
      </c>
      <c r="K995" s="24"/>
      <c r="L995" s="39" t="s">
        <v>13</v>
      </c>
      <c r="M995" s="40" t="s">
        <v>14</v>
      </c>
      <c r="N995" s="32" t="s">
        <v>13</v>
      </c>
      <c r="O995" s="39" t="s">
        <v>15</v>
      </c>
      <c r="P995" s="29" t="s">
        <v>16</v>
      </c>
      <c r="Q995" s="26"/>
      <c r="R995" s="41" t="s">
        <v>15</v>
      </c>
      <c r="S995" s="40" t="s">
        <v>17</v>
      </c>
      <c r="T995" s="39" t="s">
        <v>18</v>
      </c>
      <c r="U995" s="33" t="s">
        <v>19</v>
      </c>
      <c r="V995" s="30"/>
      <c r="W995" s="30"/>
      <c r="X995" s="30"/>
      <c r="Y995" s="40"/>
      <c r="Z995" s="1"/>
    </row>
    <row r="996" spans="1:26" ht="23.25">
      <c r="A996" s="1"/>
      <c r="B996" s="36" t="s">
        <v>20</v>
      </c>
      <c r="C996" s="36" t="s">
        <v>21</v>
      </c>
      <c r="D996" s="36" t="s">
        <v>22</v>
      </c>
      <c r="E996" s="36" t="s">
        <v>23</v>
      </c>
      <c r="F996" s="36" t="s">
        <v>24</v>
      </c>
      <c r="G996" s="36" t="s">
        <v>25</v>
      </c>
      <c r="H996" s="36" t="s">
        <v>26</v>
      </c>
      <c r="I996" s="22"/>
      <c r="J996" s="42"/>
      <c r="K996" s="24"/>
      <c r="L996" s="39" t="s">
        <v>27</v>
      </c>
      <c r="M996" s="40" t="s">
        <v>28</v>
      </c>
      <c r="N996" s="32" t="s">
        <v>29</v>
      </c>
      <c r="O996" s="39" t="s">
        <v>30</v>
      </c>
      <c r="P996" s="29" t="s">
        <v>31</v>
      </c>
      <c r="Q996" s="40" t="s">
        <v>32</v>
      </c>
      <c r="R996" s="41" t="s">
        <v>30</v>
      </c>
      <c r="S996" s="40" t="s">
        <v>33</v>
      </c>
      <c r="T996" s="39" t="s">
        <v>34</v>
      </c>
      <c r="U996" s="33" t="s">
        <v>35</v>
      </c>
      <c r="V996" s="29" t="s">
        <v>32</v>
      </c>
      <c r="W996" s="29" t="s">
        <v>36</v>
      </c>
      <c r="X996" s="29" t="s">
        <v>37</v>
      </c>
      <c r="Y996" s="40" t="s">
        <v>38</v>
      </c>
      <c r="Z996" s="1"/>
    </row>
    <row r="997" spans="1:26" ht="23.25">
      <c r="A997" s="1"/>
      <c r="B997" s="43"/>
      <c r="C997" s="43"/>
      <c r="D997" s="43"/>
      <c r="E997" s="43"/>
      <c r="F997" s="43"/>
      <c r="G997" s="43"/>
      <c r="H997" s="43"/>
      <c r="I997" s="44"/>
      <c r="J997" s="45"/>
      <c r="K997" s="46"/>
      <c r="L997" s="47"/>
      <c r="M997" s="48"/>
      <c r="N997" s="49"/>
      <c r="O997" s="47"/>
      <c r="P997" s="50"/>
      <c r="Q997" s="50"/>
      <c r="R997" s="48"/>
      <c r="S997" s="48"/>
      <c r="T997" s="47"/>
      <c r="U997" s="51"/>
      <c r="V997" s="50"/>
      <c r="W997" s="50"/>
      <c r="X997" s="50"/>
      <c r="Y997" s="48"/>
      <c r="Z997" s="1"/>
    </row>
    <row r="998" spans="1:26" ht="23.25">
      <c r="A998" s="1"/>
      <c r="B998" s="52" t="s">
        <v>48</v>
      </c>
      <c r="C998" s="52"/>
      <c r="D998" s="52"/>
      <c r="E998" s="52" t="s">
        <v>55</v>
      </c>
      <c r="F998" s="52" t="s">
        <v>263</v>
      </c>
      <c r="G998" s="52" t="s">
        <v>269</v>
      </c>
      <c r="H998" s="52" t="s">
        <v>231</v>
      </c>
      <c r="I998" s="53"/>
      <c r="J998" s="54" t="s">
        <v>53</v>
      </c>
      <c r="K998" s="55"/>
      <c r="L998" s="25">
        <f aca="true" t="shared" si="242" ref="L998:W998">IF(L987=0,,(L989/L987)*100)</f>
        <v>0</v>
      </c>
      <c r="M998" s="26">
        <f t="shared" si="242"/>
        <v>0</v>
      </c>
      <c r="N998" s="27">
        <f t="shared" si="242"/>
        <v>0</v>
      </c>
      <c r="O998" s="56">
        <f t="shared" si="242"/>
        <v>0</v>
      </c>
      <c r="P998" s="30">
        <f t="shared" si="242"/>
        <v>0</v>
      </c>
      <c r="Q998" s="30">
        <f t="shared" si="242"/>
        <v>0</v>
      </c>
      <c r="R998" s="26">
        <f t="shared" si="242"/>
        <v>0</v>
      </c>
      <c r="S998" s="27">
        <f t="shared" si="242"/>
        <v>0</v>
      </c>
      <c r="T998" s="25">
        <f t="shared" si="242"/>
        <v>0</v>
      </c>
      <c r="U998" s="57">
        <f t="shared" si="242"/>
        <v>0</v>
      </c>
      <c r="V998" s="30">
        <f t="shared" si="242"/>
        <v>0</v>
      </c>
      <c r="W998" s="30">
        <f t="shared" si="242"/>
        <v>0</v>
      </c>
      <c r="X998" s="30"/>
      <c r="Y998" s="26"/>
      <c r="Z998" s="1"/>
    </row>
    <row r="999" spans="1:26" ht="23.25">
      <c r="A999" s="1"/>
      <c r="B999" s="52"/>
      <c r="C999" s="52"/>
      <c r="D999" s="52"/>
      <c r="E999" s="52"/>
      <c r="F999" s="52"/>
      <c r="G999" s="52"/>
      <c r="H999" s="52"/>
      <c r="I999" s="53"/>
      <c r="J999" s="58" t="s">
        <v>54</v>
      </c>
      <c r="K999" s="59"/>
      <c r="L999" s="60">
        <f>IF(L988=0,,(L989/L988)*100)</f>
        <v>0</v>
      </c>
      <c r="M999" s="60">
        <f aca="true" t="shared" si="243" ref="M999:W999">IF(M988=0,,(M989/M988)*100)</f>
        <v>0</v>
      </c>
      <c r="N999" s="60">
        <f t="shared" si="243"/>
        <v>0</v>
      </c>
      <c r="O999" s="60">
        <f t="shared" si="243"/>
        <v>0</v>
      </c>
      <c r="P999" s="60">
        <f t="shared" si="243"/>
        <v>0</v>
      </c>
      <c r="Q999" s="60">
        <f t="shared" si="243"/>
        <v>0</v>
      </c>
      <c r="R999" s="60">
        <f t="shared" si="243"/>
        <v>0</v>
      </c>
      <c r="S999" s="60">
        <f t="shared" si="243"/>
        <v>0</v>
      </c>
      <c r="T999" s="60">
        <f t="shared" si="243"/>
        <v>0</v>
      </c>
      <c r="U999" s="69">
        <f t="shared" si="243"/>
        <v>0</v>
      </c>
      <c r="V999" s="26">
        <f t="shared" si="243"/>
        <v>0</v>
      </c>
      <c r="W999" s="26">
        <f t="shared" si="243"/>
        <v>0</v>
      </c>
      <c r="X999" s="26"/>
      <c r="Y999" s="26"/>
      <c r="Z999" s="1"/>
    </row>
    <row r="1000" spans="1:26" ht="23.25">
      <c r="A1000" s="1"/>
      <c r="B1000" s="52"/>
      <c r="C1000" s="52"/>
      <c r="D1000" s="52"/>
      <c r="E1000" s="52"/>
      <c r="F1000" s="52"/>
      <c r="G1000" s="52"/>
      <c r="H1000" s="52"/>
      <c r="I1000" s="53"/>
      <c r="J1000" s="58"/>
      <c r="K1000" s="59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26"/>
      <c r="W1000" s="26"/>
      <c r="X1000" s="26"/>
      <c r="Y1000" s="26"/>
      <c r="Z1000" s="1"/>
    </row>
    <row r="1001" spans="1:26" ht="23.25">
      <c r="A1001" s="1"/>
      <c r="B1001" s="52"/>
      <c r="C1001" s="52"/>
      <c r="D1001" s="52"/>
      <c r="E1001" s="52"/>
      <c r="F1001" s="52"/>
      <c r="G1001" s="52" t="s">
        <v>272</v>
      </c>
      <c r="H1001" s="52"/>
      <c r="I1001" s="53"/>
      <c r="J1001" s="54" t="s">
        <v>270</v>
      </c>
      <c r="K1001" s="55"/>
      <c r="L1001" s="60"/>
      <c r="M1001" s="60"/>
      <c r="N1001" s="60"/>
      <c r="O1001" s="60"/>
      <c r="P1001" s="60"/>
      <c r="Q1001" s="26"/>
      <c r="R1001" s="60"/>
      <c r="S1001" s="60"/>
      <c r="T1001" s="60"/>
      <c r="U1001" s="60"/>
      <c r="V1001" s="26"/>
      <c r="W1001" s="26"/>
      <c r="X1001" s="26"/>
      <c r="Y1001" s="26"/>
      <c r="Z1001" s="1"/>
    </row>
    <row r="1002" spans="1:26" ht="23.25">
      <c r="A1002" s="1"/>
      <c r="B1002" s="52"/>
      <c r="C1002" s="52"/>
      <c r="D1002" s="52"/>
      <c r="E1002" s="52"/>
      <c r="F1002" s="52"/>
      <c r="G1002" s="52"/>
      <c r="H1002" s="52"/>
      <c r="I1002" s="53"/>
      <c r="J1002" s="54" t="s">
        <v>273</v>
      </c>
      <c r="K1002" s="55"/>
      <c r="L1002" s="60"/>
      <c r="M1002" s="26"/>
      <c r="N1002" s="60"/>
      <c r="O1002" s="60"/>
      <c r="P1002" s="26"/>
      <c r="Q1002" s="26"/>
      <c r="R1002" s="26"/>
      <c r="S1002" s="60"/>
      <c r="T1002" s="60"/>
      <c r="U1002" s="60"/>
      <c r="V1002" s="26"/>
      <c r="W1002" s="26"/>
      <c r="X1002" s="26"/>
      <c r="Y1002" s="26"/>
      <c r="Z1002" s="1"/>
    </row>
    <row r="1003" spans="1:26" ht="23.25">
      <c r="A1003" s="1"/>
      <c r="B1003" s="52"/>
      <c r="C1003" s="52"/>
      <c r="D1003" s="52"/>
      <c r="E1003" s="52"/>
      <c r="F1003" s="52"/>
      <c r="G1003" s="52"/>
      <c r="H1003" s="52"/>
      <c r="I1003" s="53"/>
      <c r="J1003" s="54" t="s">
        <v>50</v>
      </c>
      <c r="K1003" s="55"/>
      <c r="L1003" s="60"/>
      <c r="M1003" s="26"/>
      <c r="N1003" s="60"/>
      <c r="O1003" s="60"/>
      <c r="P1003" s="26"/>
      <c r="Q1003" s="26">
        <f>+L1003+M1003+N1003+O1003+P1003</f>
        <v>0</v>
      </c>
      <c r="R1003" s="26"/>
      <c r="S1003" s="60"/>
      <c r="T1003" s="60">
        <v>1000</v>
      </c>
      <c r="U1003" s="60"/>
      <c r="V1003" s="26">
        <f>+R1003+S1003+T1003+U1003</f>
        <v>1000</v>
      </c>
      <c r="W1003" s="26">
        <f>+Q1003+V1003</f>
        <v>1000</v>
      </c>
      <c r="X1003" s="26">
        <f>IF(Q1003=0,,(Q1003/W1003)*100)</f>
        <v>0</v>
      </c>
      <c r="Y1003" s="26">
        <f>IF(V1003=0,,(V1003/W1003)*100)</f>
        <v>100</v>
      </c>
      <c r="Z1003" s="1"/>
    </row>
    <row r="1004" spans="1:26" ht="23.25">
      <c r="A1004" s="1"/>
      <c r="B1004" s="52"/>
      <c r="C1004" s="52"/>
      <c r="D1004" s="52"/>
      <c r="E1004" s="52"/>
      <c r="F1004" s="52"/>
      <c r="G1004" s="52"/>
      <c r="H1004" s="52"/>
      <c r="I1004" s="53"/>
      <c r="J1004" s="54" t="s">
        <v>51</v>
      </c>
      <c r="K1004" s="55"/>
      <c r="L1004" s="60"/>
      <c r="M1004" s="26"/>
      <c r="N1004" s="60"/>
      <c r="O1004" s="60"/>
      <c r="P1004" s="26"/>
      <c r="Q1004" s="26">
        <f>+L1004+M1004+N1004+O1004+P1004</f>
        <v>0</v>
      </c>
      <c r="R1004" s="26"/>
      <c r="S1004" s="60"/>
      <c r="T1004" s="60"/>
      <c r="U1004" s="60"/>
      <c r="V1004" s="26">
        <f>+R1004+S1004+T1004+U1004</f>
        <v>0</v>
      </c>
      <c r="W1004" s="26">
        <f>+Q1004+V1004</f>
        <v>0</v>
      </c>
      <c r="X1004" s="26">
        <f>IF(Q1004=0,,(Q1004/W1004)*100)</f>
        <v>0</v>
      </c>
      <c r="Y1004" s="26">
        <f>IF(V1004=0,,(V1004/W1004)*100)</f>
        <v>0</v>
      </c>
      <c r="Z1004" s="1"/>
    </row>
    <row r="1005" spans="1:26" ht="23.25">
      <c r="A1005" s="1"/>
      <c r="B1005" s="52"/>
      <c r="C1005" s="52"/>
      <c r="D1005" s="52"/>
      <c r="E1005" s="52"/>
      <c r="F1005" s="52"/>
      <c r="G1005" s="52"/>
      <c r="H1005" s="52"/>
      <c r="I1005" s="53"/>
      <c r="J1005" s="54" t="s">
        <v>52</v>
      </c>
      <c r="K1005" s="55"/>
      <c r="L1005" s="60"/>
      <c r="M1005" s="26"/>
      <c r="N1005" s="60"/>
      <c r="O1005" s="60"/>
      <c r="P1005" s="26"/>
      <c r="Q1005" s="26">
        <f>+L1005+M1005+N1005+O1005+P1005</f>
        <v>0</v>
      </c>
      <c r="R1005" s="26"/>
      <c r="S1005" s="60"/>
      <c r="T1005" s="60"/>
      <c r="U1005" s="60"/>
      <c r="V1005" s="26">
        <f>+R1005+S1005+T1005+U1005</f>
        <v>0</v>
      </c>
      <c r="W1005" s="26">
        <f>+Q1005+V1005</f>
        <v>0</v>
      </c>
      <c r="X1005" s="26">
        <f>IF(Q1005=0,,(Q1005/W1005)*100)</f>
        <v>0</v>
      </c>
      <c r="Y1005" s="26">
        <f>IF(V1005=0,,(V1005/W1005)*100)</f>
        <v>0</v>
      </c>
      <c r="Z1005" s="1"/>
    </row>
    <row r="1006" spans="1:26" ht="23.25">
      <c r="A1006" s="1"/>
      <c r="B1006" s="52"/>
      <c r="C1006" s="52"/>
      <c r="D1006" s="52"/>
      <c r="E1006" s="52"/>
      <c r="F1006" s="52"/>
      <c r="G1006" s="52"/>
      <c r="H1006" s="52"/>
      <c r="I1006" s="53"/>
      <c r="J1006" s="54" t="s">
        <v>53</v>
      </c>
      <c r="K1006" s="55"/>
      <c r="L1006" s="60">
        <f aca="true" t="shared" si="244" ref="L1006:W1006">IF(L1003=0,,(L1005/L1003)*100)</f>
        <v>0</v>
      </c>
      <c r="M1006" s="26">
        <f t="shared" si="244"/>
        <v>0</v>
      </c>
      <c r="N1006" s="60">
        <f t="shared" si="244"/>
        <v>0</v>
      </c>
      <c r="O1006" s="60">
        <f t="shared" si="244"/>
        <v>0</v>
      </c>
      <c r="P1006" s="26">
        <f t="shared" si="244"/>
        <v>0</v>
      </c>
      <c r="Q1006" s="26">
        <f t="shared" si="244"/>
        <v>0</v>
      </c>
      <c r="R1006" s="26">
        <f t="shared" si="244"/>
        <v>0</v>
      </c>
      <c r="S1006" s="60">
        <f t="shared" si="244"/>
        <v>0</v>
      </c>
      <c r="T1006" s="60">
        <f t="shared" si="244"/>
        <v>0</v>
      </c>
      <c r="U1006" s="60">
        <f t="shared" si="244"/>
        <v>0</v>
      </c>
      <c r="V1006" s="26">
        <f t="shared" si="244"/>
        <v>0</v>
      </c>
      <c r="W1006" s="26">
        <f t="shared" si="244"/>
        <v>0</v>
      </c>
      <c r="X1006" s="26"/>
      <c r="Y1006" s="26"/>
      <c r="Z1006" s="1"/>
    </row>
    <row r="1007" spans="1:26" ht="23.25">
      <c r="A1007" s="1"/>
      <c r="B1007" s="52"/>
      <c r="C1007" s="52"/>
      <c r="D1007" s="52"/>
      <c r="E1007" s="52"/>
      <c r="F1007" s="52"/>
      <c r="G1007" s="52"/>
      <c r="H1007" s="52"/>
      <c r="I1007" s="53"/>
      <c r="J1007" s="54" t="s">
        <v>54</v>
      </c>
      <c r="K1007" s="55"/>
      <c r="L1007" s="60">
        <f>IF(L1004=0,,(L1005/L1004)*100)</f>
        <v>0</v>
      </c>
      <c r="M1007" s="26">
        <f aca="true" t="shared" si="245" ref="M1007:W1007">IF(M1004=0,,(M1005/M1004)*100)</f>
        <v>0</v>
      </c>
      <c r="N1007" s="60">
        <f t="shared" si="245"/>
        <v>0</v>
      </c>
      <c r="O1007" s="60">
        <f t="shared" si="245"/>
        <v>0</v>
      </c>
      <c r="P1007" s="26">
        <f t="shared" si="245"/>
        <v>0</v>
      </c>
      <c r="Q1007" s="26">
        <f t="shared" si="245"/>
        <v>0</v>
      </c>
      <c r="R1007" s="26">
        <f t="shared" si="245"/>
        <v>0</v>
      </c>
      <c r="S1007" s="60">
        <f t="shared" si="245"/>
        <v>0</v>
      </c>
      <c r="T1007" s="60">
        <f t="shared" si="245"/>
        <v>0</v>
      </c>
      <c r="U1007" s="60">
        <f t="shared" si="245"/>
        <v>0</v>
      </c>
      <c r="V1007" s="26">
        <f t="shared" si="245"/>
        <v>0</v>
      </c>
      <c r="W1007" s="26">
        <f t="shared" si="245"/>
        <v>0</v>
      </c>
      <c r="X1007" s="26"/>
      <c r="Y1007" s="26"/>
      <c r="Z1007" s="1"/>
    </row>
    <row r="1008" spans="1:26" ht="23.25">
      <c r="A1008" s="1"/>
      <c r="B1008" s="52"/>
      <c r="C1008" s="52"/>
      <c r="D1008" s="52"/>
      <c r="E1008" s="52"/>
      <c r="F1008" s="52"/>
      <c r="G1008" s="52"/>
      <c r="H1008" s="52"/>
      <c r="I1008" s="53"/>
      <c r="J1008" s="54"/>
      <c r="K1008" s="55"/>
      <c r="L1008" s="60"/>
      <c r="M1008" s="26"/>
      <c r="N1008" s="60"/>
      <c r="O1008" s="60"/>
      <c r="P1008" s="26"/>
      <c r="Q1008" s="26"/>
      <c r="R1008" s="26"/>
      <c r="S1008" s="60"/>
      <c r="T1008" s="60"/>
      <c r="U1008" s="60"/>
      <c r="V1008" s="26"/>
      <c r="W1008" s="26"/>
      <c r="X1008" s="26"/>
      <c r="Y1008" s="26"/>
      <c r="Z1008" s="1"/>
    </row>
    <row r="1009" spans="1:26" ht="23.25">
      <c r="A1009" s="1"/>
      <c r="B1009" s="52"/>
      <c r="C1009" s="52"/>
      <c r="D1009" s="52"/>
      <c r="E1009" s="52"/>
      <c r="F1009" s="52"/>
      <c r="G1009" s="52"/>
      <c r="H1009" s="52" t="s">
        <v>231</v>
      </c>
      <c r="I1009" s="53"/>
      <c r="J1009" s="54" t="s">
        <v>232</v>
      </c>
      <c r="K1009" s="55"/>
      <c r="L1009" s="60"/>
      <c r="M1009" s="26"/>
      <c r="N1009" s="60"/>
      <c r="O1009" s="60"/>
      <c r="P1009" s="26"/>
      <c r="Q1009" s="26"/>
      <c r="R1009" s="26"/>
      <c r="S1009" s="60"/>
      <c r="T1009" s="60"/>
      <c r="U1009" s="60"/>
      <c r="V1009" s="26"/>
      <c r="W1009" s="26"/>
      <c r="X1009" s="26"/>
      <c r="Y1009" s="26"/>
      <c r="Z1009" s="1"/>
    </row>
    <row r="1010" spans="1:26" ht="23.25">
      <c r="A1010" s="1"/>
      <c r="B1010" s="52"/>
      <c r="C1010" s="52"/>
      <c r="D1010" s="52"/>
      <c r="E1010" s="52"/>
      <c r="F1010" s="52"/>
      <c r="G1010" s="52"/>
      <c r="H1010" s="52"/>
      <c r="I1010" s="53"/>
      <c r="J1010" s="54" t="s">
        <v>233</v>
      </c>
      <c r="K1010" s="55"/>
      <c r="L1010" s="60"/>
      <c r="M1010" s="26"/>
      <c r="N1010" s="60"/>
      <c r="O1010" s="60"/>
      <c r="P1010" s="26"/>
      <c r="Q1010" s="26"/>
      <c r="R1010" s="26"/>
      <c r="S1010" s="60"/>
      <c r="T1010" s="60"/>
      <c r="U1010" s="60"/>
      <c r="V1010" s="26"/>
      <c r="W1010" s="26"/>
      <c r="X1010" s="26"/>
      <c r="Y1010" s="26"/>
      <c r="Z1010" s="1"/>
    </row>
    <row r="1011" spans="1:26" ht="23.25">
      <c r="A1011" s="1"/>
      <c r="B1011" s="52"/>
      <c r="C1011" s="52"/>
      <c r="D1011" s="52"/>
      <c r="E1011" s="52"/>
      <c r="F1011" s="52"/>
      <c r="G1011" s="52"/>
      <c r="H1011" s="52"/>
      <c r="I1011" s="53"/>
      <c r="J1011" s="54" t="s">
        <v>50</v>
      </c>
      <c r="K1011" s="55"/>
      <c r="L1011" s="60"/>
      <c r="M1011" s="26"/>
      <c r="N1011" s="60"/>
      <c r="O1011" s="60"/>
      <c r="P1011" s="26"/>
      <c r="Q1011" s="26">
        <f>+L1011+M1011+N1011+O1011+P1011</f>
        <v>0</v>
      </c>
      <c r="R1011" s="26"/>
      <c r="S1011" s="60"/>
      <c r="T1011" s="60">
        <v>1000</v>
      </c>
      <c r="U1011" s="60"/>
      <c r="V1011" s="26">
        <f>+R1011+S1011+T1011+U1011</f>
        <v>1000</v>
      </c>
      <c r="W1011" s="26">
        <f>+Q1011+V1011</f>
        <v>1000</v>
      </c>
      <c r="X1011" s="26">
        <f>IF(Q1011=0,,(Q1011/W1011)*100)</f>
        <v>0</v>
      </c>
      <c r="Y1011" s="26">
        <f>IF(V1011=0,,(V1011/W1011)*100)</f>
        <v>100</v>
      </c>
      <c r="Z1011" s="1"/>
    </row>
    <row r="1012" spans="1:26" ht="23.25">
      <c r="A1012" s="1"/>
      <c r="B1012" s="52"/>
      <c r="C1012" s="52"/>
      <c r="D1012" s="52"/>
      <c r="E1012" s="52"/>
      <c r="F1012" s="52"/>
      <c r="G1012" s="52"/>
      <c r="H1012" s="52"/>
      <c r="I1012" s="53"/>
      <c r="J1012" s="54" t="s">
        <v>51</v>
      </c>
      <c r="K1012" s="55"/>
      <c r="L1012" s="60"/>
      <c r="M1012" s="26"/>
      <c r="N1012" s="60"/>
      <c r="O1012" s="60"/>
      <c r="P1012" s="26"/>
      <c r="Q1012" s="26">
        <f>+L1012+M1012+N1012+O1012+P1012</f>
        <v>0</v>
      </c>
      <c r="R1012" s="26"/>
      <c r="S1012" s="60"/>
      <c r="T1012" s="60"/>
      <c r="U1012" s="60"/>
      <c r="V1012" s="26">
        <f>+R1012+S1012+T1012+U1012</f>
        <v>0</v>
      </c>
      <c r="W1012" s="26">
        <f>+Q1012+V1012</f>
        <v>0</v>
      </c>
      <c r="X1012" s="26">
        <f>IF(Q1012=0,,(Q1012/W1012)*100)</f>
        <v>0</v>
      </c>
      <c r="Y1012" s="26">
        <f>IF(V1012=0,,(V1012/W1012)*100)</f>
        <v>0</v>
      </c>
      <c r="Z1012" s="1"/>
    </row>
    <row r="1013" spans="1:26" ht="23.25">
      <c r="A1013" s="1"/>
      <c r="B1013" s="61"/>
      <c r="C1013" s="62"/>
      <c r="D1013" s="62"/>
      <c r="E1013" s="62"/>
      <c r="F1013" s="62"/>
      <c r="G1013" s="62"/>
      <c r="H1013" s="62"/>
      <c r="I1013" s="54"/>
      <c r="J1013" s="54" t="s">
        <v>52</v>
      </c>
      <c r="K1013" s="55"/>
      <c r="L1013" s="24"/>
      <c r="M1013" s="24"/>
      <c r="N1013" s="24"/>
      <c r="O1013" s="24"/>
      <c r="P1013" s="24"/>
      <c r="Q1013" s="24">
        <f>+L1013+M1013+N1013+O1013+P1013</f>
        <v>0</v>
      </c>
      <c r="R1013" s="24"/>
      <c r="S1013" s="24"/>
      <c r="T1013" s="24"/>
      <c r="U1013" s="24"/>
      <c r="V1013" s="24">
        <f>+R1013+S1013+T1013+U1013</f>
        <v>0</v>
      </c>
      <c r="W1013" s="24">
        <f>+Q1013+V1013</f>
        <v>0</v>
      </c>
      <c r="X1013" s="24">
        <f>IF(Q1013=0,,(Q1013/W1013)*100)</f>
        <v>0</v>
      </c>
      <c r="Y1013" s="24">
        <f>IF(V1013=0,,(V1013/W1013)*100)</f>
        <v>0</v>
      </c>
      <c r="Z1013" s="1"/>
    </row>
    <row r="1014" spans="1:26" ht="23.25">
      <c r="A1014" s="1"/>
      <c r="B1014" s="52"/>
      <c r="C1014" s="52"/>
      <c r="D1014" s="52"/>
      <c r="E1014" s="52"/>
      <c r="F1014" s="52"/>
      <c r="G1014" s="52"/>
      <c r="H1014" s="52"/>
      <c r="I1014" s="53"/>
      <c r="J1014" s="54" t="s">
        <v>53</v>
      </c>
      <c r="K1014" s="55"/>
      <c r="L1014" s="60">
        <f aca="true" t="shared" si="246" ref="L1014:W1014">IF(L1011=0,,(L1013/L1011)*100)</f>
        <v>0</v>
      </c>
      <c r="M1014" s="26">
        <f t="shared" si="246"/>
        <v>0</v>
      </c>
      <c r="N1014" s="60">
        <f t="shared" si="246"/>
        <v>0</v>
      </c>
      <c r="O1014" s="60">
        <f t="shared" si="246"/>
        <v>0</v>
      </c>
      <c r="P1014" s="26">
        <f t="shared" si="246"/>
        <v>0</v>
      </c>
      <c r="Q1014" s="26">
        <f t="shared" si="246"/>
        <v>0</v>
      </c>
      <c r="R1014" s="26">
        <f t="shared" si="246"/>
        <v>0</v>
      </c>
      <c r="S1014" s="60">
        <f t="shared" si="246"/>
        <v>0</v>
      </c>
      <c r="T1014" s="60">
        <f t="shared" si="246"/>
        <v>0</v>
      </c>
      <c r="U1014" s="60">
        <f t="shared" si="246"/>
        <v>0</v>
      </c>
      <c r="V1014" s="26">
        <f t="shared" si="246"/>
        <v>0</v>
      </c>
      <c r="W1014" s="26">
        <f t="shared" si="246"/>
        <v>0</v>
      </c>
      <c r="X1014" s="26"/>
      <c r="Y1014" s="26"/>
      <c r="Z1014" s="1"/>
    </row>
    <row r="1015" spans="1:26" ht="23.25">
      <c r="A1015" s="1"/>
      <c r="B1015" s="52"/>
      <c r="C1015" s="52"/>
      <c r="D1015" s="52"/>
      <c r="E1015" s="52"/>
      <c r="F1015" s="52"/>
      <c r="G1015" s="52"/>
      <c r="H1015" s="52"/>
      <c r="I1015" s="53"/>
      <c r="J1015" s="54" t="s">
        <v>54</v>
      </c>
      <c r="K1015" s="55"/>
      <c r="L1015" s="60">
        <f>IF(L1012=0,,(L1013/L1012)*100)</f>
        <v>0</v>
      </c>
      <c r="M1015" s="26">
        <f aca="true" t="shared" si="247" ref="M1015:W1015">IF(M1012=0,,(M1013/M1012)*100)</f>
        <v>0</v>
      </c>
      <c r="N1015" s="60">
        <f t="shared" si="247"/>
        <v>0</v>
      </c>
      <c r="O1015" s="60">
        <f t="shared" si="247"/>
        <v>0</v>
      </c>
      <c r="P1015" s="26">
        <f t="shared" si="247"/>
        <v>0</v>
      </c>
      <c r="Q1015" s="26">
        <f t="shared" si="247"/>
        <v>0</v>
      </c>
      <c r="R1015" s="26">
        <f t="shared" si="247"/>
        <v>0</v>
      </c>
      <c r="S1015" s="60">
        <f t="shared" si="247"/>
        <v>0</v>
      </c>
      <c r="T1015" s="60">
        <f t="shared" si="247"/>
        <v>0</v>
      </c>
      <c r="U1015" s="60">
        <f t="shared" si="247"/>
        <v>0</v>
      </c>
      <c r="V1015" s="26">
        <f t="shared" si="247"/>
        <v>0</v>
      </c>
      <c r="W1015" s="26">
        <f t="shared" si="247"/>
        <v>0</v>
      </c>
      <c r="X1015" s="26"/>
      <c r="Y1015" s="26"/>
      <c r="Z1015" s="1"/>
    </row>
    <row r="1016" spans="1:26" ht="23.25">
      <c r="A1016" s="1"/>
      <c r="B1016" s="52"/>
      <c r="C1016" s="52"/>
      <c r="D1016" s="52"/>
      <c r="E1016" s="52"/>
      <c r="F1016" s="52"/>
      <c r="G1016" s="52"/>
      <c r="H1016" s="52"/>
      <c r="I1016" s="53"/>
      <c r="J1016" s="54"/>
      <c r="K1016" s="55"/>
      <c r="L1016" s="60"/>
      <c r="M1016" s="26"/>
      <c r="N1016" s="60"/>
      <c r="O1016" s="60"/>
      <c r="P1016" s="26"/>
      <c r="Q1016" s="26"/>
      <c r="R1016" s="26"/>
      <c r="S1016" s="60"/>
      <c r="T1016" s="60"/>
      <c r="U1016" s="60"/>
      <c r="V1016" s="26"/>
      <c r="W1016" s="26"/>
      <c r="X1016" s="26"/>
      <c r="Y1016" s="26"/>
      <c r="Z1016" s="1"/>
    </row>
    <row r="1017" spans="1:26" ht="23.25">
      <c r="A1017" s="1"/>
      <c r="B1017" s="52"/>
      <c r="C1017" s="52"/>
      <c r="D1017" s="52"/>
      <c r="E1017" s="52"/>
      <c r="F1017" s="52"/>
      <c r="G1017" s="52" t="s">
        <v>274</v>
      </c>
      <c r="H1017" s="52"/>
      <c r="I1017" s="53"/>
      <c r="J1017" s="54" t="s">
        <v>270</v>
      </c>
      <c r="K1017" s="55"/>
      <c r="L1017" s="60"/>
      <c r="M1017" s="26"/>
      <c r="N1017" s="60"/>
      <c r="O1017" s="60"/>
      <c r="P1017" s="26"/>
      <c r="Q1017" s="26"/>
      <c r="R1017" s="26"/>
      <c r="S1017" s="60"/>
      <c r="T1017" s="60"/>
      <c r="U1017" s="60"/>
      <c r="V1017" s="26"/>
      <c r="W1017" s="26"/>
      <c r="X1017" s="26"/>
      <c r="Y1017" s="26"/>
      <c r="Z1017" s="1"/>
    </row>
    <row r="1018" spans="1:26" ht="23.25">
      <c r="A1018" s="1"/>
      <c r="B1018" s="52"/>
      <c r="C1018" s="52"/>
      <c r="D1018" s="52"/>
      <c r="E1018" s="52"/>
      <c r="F1018" s="52"/>
      <c r="G1018" s="52"/>
      <c r="H1018" s="52"/>
      <c r="I1018" s="53"/>
      <c r="J1018" s="54" t="s">
        <v>275</v>
      </c>
      <c r="K1018" s="55"/>
      <c r="L1018" s="60"/>
      <c r="M1018" s="26"/>
      <c r="N1018" s="60"/>
      <c r="O1018" s="60"/>
      <c r="P1018" s="26"/>
      <c r="Q1018" s="26"/>
      <c r="R1018" s="26"/>
      <c r="S1018" s="60"/>
      <c r="T1018" s="60"/>
      <c r="U1018" s="60"/>
      <c r="V1018" s="26"/>
      <c r="W1018" s="26"/>
      <c r="X1018" s="26"/>
      <c r="Y1018" s="26"/>
      <c r="Z1018" s="1"/>
    </row>
    <row r="1019" spans="1:26" ht="23.25">
      <c r="A1019" s="1"/>
      <c r="B1019" s="52"/>
      <c r="C1019" s="52"/>
      <c r="D1019" s="52"/>
      <c r="E1019" s="52"/>
      <c r="F1019" s="52"/>
      <c r="G1019" s="52"/>
      <c r="H1019" s="52"/>
      <c r="I1019" s="53"/>
      <c r="J1019" s="54" t="s">
        <v>50</v>
      </c>
      <c r="K1019" s="55"/>
      <c r="L1019" s="60"/>
      <c r="M1019" s="26"/>
      <c r="N1019" s="60"/>
      <c r="O1019" s="60"/>
      <c r="P1019" s="26"/>
      <c r="Q1019" s="26">
        <f>+L1019+M1019+N1019+O1019+P1019</f>
        <v>0</v>
      </c>
      <c r="R1019" s="26"/>
      <c r="S1019" s="60"/>
      <c r="T1019" s="60">
        <v>400</v>
      </c>
      <c r="U1019" s="60"/>
      <c r="V1019" s="26">
        <f>+R1019+S1019+T1019+U1019</f>
        <v>400</v>
      </c>
      <c r="W1019" s="26">
        <f>+Q1019+V1019</f>
        <v>400</v>
      </c>
      <c r="X1019" s="26">
        <f>IF(Q1019=0,,(Q1019/W1019)*100)</f>
        <v>0</v>
      </c>
      <c r="Y1019" s="26">
        <f>IF(V1019=0,,(V1019/W1019)*100)</f>
        <v>100</v>
      </c>
      <c r="Z1019" s="1"/>
    </row>
    <row r="1020" spans="1:26" ht="23.25">
      <c r="A1020" s="1"/>
      <c r="B1020" s="52"/>
      <c r="C1020" s="52"/>
      <c r="D1020" s="52"/>
      <c r="E1020" s="52"/>
      <c r="F1020" s="52"/>
      <c r="G1020" s="52"/>
      <c r="H1020" s="52"/>
      <c r="I1020" s="53"/>
      <c r="J1020" s="54" t="s">
        <v>51</v>
      </c>
      <c r="K1020" s="55"/>
      <c r="L1020" s="60"/>
      <c r="M1020" s="26"/>
      <c r="N1020" s="60"/>
      <c r="O1020" s="60"/>
      <c r="P1020" s="26"/>
      <c r="Q1020" s="26">
        <f>+L1020+M1020+N1020+O1020+P1020</f>
        <v>0</v>
      </c>
      <c r="R1020" s="26"/>
      <c r="S1020" s="60"/>
      <c r="T1020" s="60"/>
      <c r="U1020" s="60"/>
      <c r="V1020" s="26">
        <f>+R1020+S1020+T1020+U1020</f>
        <v>0</v>
      </c>
      <c r="W1020" s="26">
        <f>+Q1020+V1020</f>
        <v>0</v>
      </c>
      <c r="X1020" s="26">
        <f>IF(Q1020=0,,(Q1020/W1020)*100)</f>
        <v>0</v>
      </c>
      <c r="Y1020" s="26">
        <f>IF(V1020=0,,(V1020/W1020)*100)</f>
        <v>0</v>
      </c>
      <c r="Z1020" s="1"/>
    </row>
    <row r="1021" spans="1:26" ht="23.25">
      <c r="A1021" s="1"/>
      <c r="B1021" s="52"/>
      <c r="C1021" s="52"/>
      <c r="D1021" s="52"/>
      <c r="E1021" s="52"/>
      <c r="F1021" s="52"/>
      <c r="G1021" s="52"/>
      <c r="H1021" s="52"/>
      <c r="I1021" s="53"/>
      <c r="J1021" s="54" t="s">
        <v>52</v>
      </c>
      <c r="K1021" s="55"/>
      <c r="L1021" s="60"/>
      <c r="M1021" s="26"/>
      <c r="N1021" s="60"/>
      <c r="O1021" s="60"/>
      <c r="P1021" s="26"/>
      <c r="Q1021" s="26">
        <f>+L1021+M1021+N1021+O1021+P1021</f>
        <v>0</v>
      </c>
      <c r="R1021" s="26"/>
      <c r="S1021" s="60"/>
      <c r="T1021" s="60"/>
      <c r="U1021" s="60"/>
      <c r="V1021" s="26">
        <f>+R1021+S1021+T1021+U1021</f>
        <v>0</v>
      </c>
      <c r="W1021" s="26">
        <f>+Q1021+V1021</f>
        <v>0</v>
      </c>
      <c r="X1021" s="26">
        <f>IF(Q1021=0,,(Q1021/W1021)*100)</f>
        <v>0</v>
      </c>
      <c r="Y1021" s="26">
        <f>IF(V1021=0,,(V1021/W1021)*100)</f>
        <v>0</v>
      </c>
      <c r="Z1021" s="1"/>
    </row>
    <row r="1022" spans="1:26" ht="23.25">
      <c r="A1022" s="1"/>
      <c r="B1022" s="61"/>
      <c r="C1022" s="62"/>
      <c r="D1022" s="62"/>
      <c r="E1022" s="62"/>
      <c r="F1022" s="62"/>
      <c r="G1022" s="62"/>
      <c r="H1022" s="62"/>
      <c r="I1022" s="54"/>
      <c r="J1022" s="54" t="s">
        <v>53</v>
      </c>
      <c r="K1022" s="55"/>
      <c r="L1022" s="24">
        <f aca="true" t="shared" si="248" ref="L1022:W1022">IF(L1019=0,,(L1021/L1019)*100)</f>
        <v>0</v>
      </c>
      <c r="M1022" s="24">
        <f t="shared" si="248"/>
        <v>0</v>
      </c>
      <c r="N1022" s="24">
        <f t="shared" si="248"/>
        <v>0</v>
      </c>
      <c r="O1022" s="24">
        <f t="shared" si="248"/>
        <v>0</v>
      </c>
      <c r="P1022" s="24">
        <f t="shared" si="248"/>
        <v>0</v>
      </c>
      <c r="Q1022" s="24">
        <f t="shared" si="248"/>
        <v>0</v>
      </c>
      <c r="R1022" s="24">
        <f t="shared" si="248"/>
        <v>0</v>
      </c>
      <c r="S1022" s="24">
        <f t="shared" si="248"/>
        <v>0</v>
      </c>
      <c r="T1022" s="24">
        <f t="shared" si="248"/>
        <v>0</v>
      </c>
      <c r="U1022" s="24">
        <f t="shared" si="248"/>
        <v>0</v>
      </c>
      <c r="V1022" s="24">
        <f t="shared" si="248"/>
        <v>0</v>
      </c>
      <c r="W1022" s="24">
        <f t="shared" si="248"/>
        <v>0</v>
      </c>
      <c r="X1022" s="24"/>
      <c r="Y1022" s="24"/>
      <c r="Z1022" s="1"/>
    </row>
    <row r="1023" spans="1:26" ht="23.25">
      <c r="A1023" s="1"/>
      <c r="B1023" s="52"/>
      <c r="C1023" s="52"/>
      <c r="D1023" s="52"/>
      <c r="E1023" s="52"/>
      <c r="F1023" s="52"/>
      <c r="G1023" s="52"/>
      <c r="H1023" s="52"/>
      <c r="I1023" s="53"/>
      <c r="J1023" s="54" t="s">
        <v>54</v>
      </c>
      <c r="K1023" s="55"/>
      <c r="L1023" s="60">
        <f>IF(L1020=0,,(L1021/L1020)*100)</f>
        <v>0</v>
      </c>
      <c r="M1023" s="26">
        <f aca="true" t="shared" si="249" ref="M1023:W1023">IF(M1020=0,,(M1021/M1020)*100)</f>
        <v>0</v>
      </c>
      <c r="N1023" s="60">
        <f t="shared" si="249"/>
        <v>0</v>
      </c>
      <c r="O1023" s="60">
        <f t="shared" si="249"/>
        <v>0</v>
      </c>
      <c r="P1023" s="26">
        <f t="shared" si="249"/>
        <v>0</v>
      </c>
      <c r="Q1023" s="26">
        <f t="shared" si="249"/>
        <v>0</v>
      </c>
      <c r="R1023" s="26">
        <f t="shared" si="249"/>
        <v>0</v>
      </c>
      <c r="S1023" s="60">
        <f t="shared" si="249"/>
        <v>0</v>
      </c>
      <c r="T1023" s="60">
        <f t="shared" si="249"/>
        <v>0</v>
      </c>
      <c r="U1023" s="60">
        <f t="shared" si="249"/>
        <v>0</v>
      </c>
      <c r="V1023" s="26">
        <f t="shared" si="249"/>
        <v>0</v>
      </c>
      <c r="W1023" s="26">
        <f t="shared" si="249"/>
        <v>0</v>
      </c>
      <c r="X1023" s="26"/>
      <c r="Y1023" s="26"/>
      <c r="Z1023" s="1"/>
    </row>
    <row r="1024" spans="1:26" ht="23.25">
      <c r="A1024" s="1"/>
      <c r="B1024" s="52"/>
      <c r="C1024" s="52"/>
      <c r="D1024" s="52"/>
      <c r="E1024" s="52"/>
      <c r="F1024" s="52"/>
      <c r="G1024" s="52"/>
      <c r="H1024" s="52"/>
      <c r="I1024" s="53"/>
      <c r="J1024" s="54"/>
      <c r="K1024" s="55"/>
      <c r="L1024" s="60"/>
      <c r="M1024" s="26"/>
      <c r="N1024" s="60"/>
      <c r="O1024" s="60"/>
      <c r="P1024" s="26"/>
      <c r="Q1024" s="26"/>
      <c r="R1024" s="26"/>
      <c r="S1024" s="60"/>
      <c r="T1024" s="60"/>
      <c r="U1024" s="60"/>
      <c r="V1024" s="26"/>
      <c r="W1024" s="26"/>
      <c r="X1024" s="26"/>
      <c r="Y1024" s="26"/>
      <c r="Z1024" s="1"/>
    </row>
    <row r="1025" spans="1:26" ht="23.25">
      <c r="A1025" s="1"/>
      <c r="B1025" s="52"/>
      <c r="C1025" s="52"/>
      <c r="D1025" s="52"/>
      <c r="E1025" s="52"/>
      <c r="F1025" s="52"/>
      <c r="G1025" s="52"/>
      <c r="H1025" s="52" t="s">
        <v>231</v>
      </c>
      <c r="I1025" s="53"/>
      <c r="J1025" s="54" t="s">
        <v>232</v>
      </c>
      <c r="K1025" s="55"/>
      <c r="L1025" s="60"/>
      <c r="M1025" s="26"/>
      <c r="N1025" s="60"/>
      <c r="O1025" s="60"/>
      <c r="P1025" s="26"/>
      <c r="Q1025" s="26"/>
      <c r="R1025" s="26"/>
      <c r="S1025" s="60"/>
      <c r="T1025" s="60"/>
      <c r="U1025" s="60"/>
      <c r="V1025" s="26"/>
      <c r="W1025" s="26"/>
      <c r="X1025" s="26"/>
      <c r="Y1025" s="26"/>
      <c r="Z1025" s="1"/>
    </row>
    <row r="1026" spans="1:26" ht="23.25">
      <c r="A1026" s="1"/>
      <c r="B1026" s="52"/>
      <c r="C1026" s="52"/>
      <c r="D1026" s="52"/>
      <c r="E1026" s="52"/>
      <c r="F1026" s="52"/>
      <c r="G1026" s="52"/>
      <c r="H1026" s="52"/>
      <c r="I1026" s="53"/>
      <c r="J1026" s="54" t="s">
        <v>233</v>
      </c>
      <c r="K1026" s="55"/>
      <c r="L1026" s="60"/>
      <c r="M1026" s="26"/>
      <c r="N1026" s="60"/>
      <c r="O1026" s="60"/>
      <c r="P1026" s="26"/>
      <c r="Q1026" s="26"/>
      <c r="R1026" s="26"/>
      <c r="S1026" s="60"/>
      <c r="T1026" s="60"/>
      <c r="U1026" s="60"/>
      <c r="V1026" s="26"/>
      <c r="W1026" s="26"/>
      <c r="X1026" s="26"/>
      <c r="Y1026" s="26"/>
      <c r="Z1026" s="1"/>
    </row>
    <row r="1027" spans="1:26" ht="23.25">
      <c r="A1027" s="1"/>
      <c r="B1027" s="61"/>
      <c r="C1027" s="61"/>
      <c r="D1027" s="61"/>
      <c r="E1027" s="61"/>
      <c r="F1027" s="61"/>
      <c r="G1027" s="61"/>
      <c r="H1027" s="61"/>
      <c r="I1027" s="53"/>
      <c r="J1027" s="54" t="s">
        <v>50</v>
      </c>
      <c r="K1027" s="55"/>
      <c r="L1027" s="60"/>
      <c r="M1027" s="26"/>
      <c r="N1027" s="60"/>
      <c r="O1027" s="60"/>
      <c r="P1027" s="26"/>
      <c r="Q1027" s="26">
        <f>+L1027+M1027+N1027+O1027+P1027</f>
        <v>0</v>
      </c>
      <c r="R1027" s="26"/>
      <c r="S1027" s="60"/>
      <c r="T1027" s="60">
        <v>400</v>
      </c>
      <c r="U1027" s="60"/>
      <c r="V1027" s="26">
        <f>+R1027+S1027+T1027+U1027</f>
        <v>400</v>
      </c>
      <c r="W1027" s="26">
        <f>+Q1027+V1027</f>
        <v>400</v>
      </c>
      <c r="X1027" s="26">
        <f>IF(Q1027=0,,(Q1027/W1027)*100)</f>
        <v>0</v>
      </c>
      <c r="Y1027" s="26">
        <f>IF(V1027=0,,(V1027/W1027)*100)</f>
        <v>100</v>
      </c>
      <c r="Z1027" s="1"/>
    </row>
    <row r="1028" spans="1:26" ht="23.25">
      <c r="A1028" s="1"/>
      <c r="B1028" s="61"/>
      <c r="C1028" s="62"/>
      <c r="D1028" s="62"/>
      <c r="E1028" s="62"/>
      <c r="F1028" s="62"/>
      <c r="G1028" s="62"/>
      <c r="H1028" s="62"/>
      <c r="I1028" s="54"/>
      <c r="J1028" s="54" t="s">
        <v>51</v>
      </c>
      <c r="K1028" s="55"/>
      <c r="L1028" s="24"/>
      <c r="M1028" s="24"/>
      <c r="N1028" s="24"/>
      <c r="O1028" s="24"/>
      <c r="P1028" s="24"/>
      <c r="Q1028" s="24">
        <f>+L1028+M1028+N1028+O1028+P1028</f>
        <v>0</v>
      </c>
      <c r="R1028" s="24"/>
      <c r="S1028" s="24"/>
      <c r="T1028" s="24"/>
      <c r="U1028" s="24"/>
      <c r="V1028" s="24">
        <f>+R1028+S1028+T1028+U1028</f>
        <v>0</v>
      </c>
      <c r="W1028" s="24">
        <f>+Q1028+V1028</f>
        <v>0</v>
      </c>
      <c r="X1028" s="24">
        <f>IF(Q1028=0,,(Q1028/W1028)*100)</f>
        <v>0</v>
      </c>
      <c r="Y1028" s="24">
        <f>IF(V1028=0,,(V1028/W1028)*100)</f>
        <v>0</v>
      </c>
      <c r="Z1028" s="1"/>
    </row>
    <row r="1029" spans="1:26" ht="23.25">
      <c r="A1029" s="1"/>
      <c r="B1029" s="61"/>
      <c r="C1029" s="61"/>
      <c r="D1029" s="61"/>
      <c r="E1029" s="61"/>
      <c r="F1029" s="61"/>
      <c r="G1029" s="61"/>
      <c r="H1029" s="61"/>
      <c r="I1029" s="53"/>
      <c r="J1029" s="54" t="s">
        <v>52</v>
      </c>
      <c r="K1029" s="55"/>
      <c r="L1029" s="60"/>
      <c r="M1029" s="26"/>
      <c r="N1029" s="60"/>
      <c r="O1029" s="60"/>
      <c r="P1029" s="26"/>
      <c r="Q1029" s="26">
        <f>+L1029+M1029+N1029+O1029+P1029</f>
        <v>0</v>
      </c>
      <c r="R1029" s="26"/>
      <c r="S1029" s="60"/>
      <c r="T1029" s="60"/>
      <c r="U1029" s="60"/>
      <c r="V1029" s="26">
        <f>+R1029+S1029+T1029+U1029</f>
        <v>0</v>
      </c>
      <c r="W1029" s="26">
        <f>+Q1029+V1029</f>
        <v>0</v>
      </c>
      <c r="X1029" s="26">
        <f>IF(Q1029=0,,(Q1029/W1029)*100)</f>
        <v>0</v>
      </c>
      <c r="Y1029" s="26">
        <f>IF(V1029=0,,(V1029/W1029)*100)</f>
        <v>0</v>
      </c>
      <c r="Z1029" s="1"/>
    </row>
    <row r="1030" spans="1:26" ht="23.25">
      <c r="A1030" s="1"/>
      <c r="B1030" s="61"/>
      <c r="C1030" s="61"/>
      <c r="D1030" s="61"/>
      <c r="E1030" s="61"/>
      <c r="F1030" s="61"/>
      <c r="G1030" s="61"/>
      <c r="H1030" s="61"/>
      <c r="I1030" s="53"/>
      <c r="J1030" s="54" t="s">
        <v>53</v>
      </c>
      <c r="K1030" s="55"/>
      <c r="L1030" s="60">
        <f aca="true" t="shared" si="250" ref="L1030:W1030">IF(L1027=0,,(L1029/L1027)*100)</f>
        <v>0</v>
      </c>
      <c r="M1030" s="26">
        <f t="shared" si="250"/>
        <v>0</v>
      </c>
      <c r="N1030" s="60">
        <f t="shared" si="250"/>
        <v>0</v>
      </c>
      <c r="O1030" s="60">
        <f t="shared" si="250"/>
        <v>0</v>
      </c>
      <c r="P1030" s="26">
        <f t="shared" si="250"/>
        <v>0</v>
      </c>
      <c r="Q1030" s="26">
        <f t="shared" si="250"/>
        <v>0</v>
      </c>
      <c r="R1030" s="26">
        <f t="shared" si="250"/>
        <v>0</v>
      </c>
      <c r="S1030" s="60">
        <f t="shared" si="250"/>
        <v>0</v>
      </c>
      <c r="T1030" s="60">
        <f t="shared" si="250"/>
        <v>0</v>
      </c>
      <c r="U1030" s="60">
        <f t="shared" si="250"/>
        <v>0</v>
      </c>
      <c r="V1030" s="26">
        <f t="shared" si="250"/>
        <v>0</v>
      </c>
      <c r="W1030" s="26">
        <f t="shared" si="250"/>
        <v>0</v>
      </c>
      <c r="X1030" s="26"/>
      <c r="Y1030" s="26"/>
      <c r="Z1030" s="1"/>
    </row>
    <row r="1031" spans="1:26" ht="23.25">
      <c r="A1031" s="1"/>
      <c r="B1031" s="61"/>
      <c r="C1031" s="61"/>
      <c r="D1031" s="61"/>
      <c r="E1031" s="61"/>
      <c r="F1031" s="61"/>
      <c r="G1031" s="61"/>
      <c r="H1031" s="61"/>
      <c r="I1031" s="53"/>
      <c r="J1031" s="54" t="s">
        <v>54</v>
      </c>
      <c r="K1031" s="55"/>
      <c r="L1031" s="60">
        <f>IF(L1028=0,,(L1029/L1028)*100)</f>
        <v>0</v>
      </c>
      <c r="M1031" s="26">
        <f aca="true" t="shared" si="251" ref="M1031:W1031">IF(M1028=0,,(M1029/M1028)*100)</f>
        <v>0</v>
      </c>
      <c r="N1031" s="60">
        <f t="shared" si="251"/>
        <v>0</v>
      </c>
      <c r="O1031" s="60">
        <f t="shared" si="251"/>
        <v>0</v>
      </c>
      <c r="P1031" s="26">
        <f t="shared" si="251"/>
        <v>0</v>
      </c>
      <c r="Q1031" s="26">
        <f t="shared" si="251"/>
        <v>0</v>
      </c>
      <c r="R1031" s="26">
        <f t="shared" si="251"/>
        <v>0</v>
      </c>
      <c r="S1031" s="60">
        <f t="shared" si="251"/>
        <v>0</v>
      </c>
      <c r="T1031" s="60">
        <f t="shared" si="251"/>
        <v>0</v>
      </c>
      <c r="U1031" s="60">
        <f t="shared" si="251"/>
        <v>0</v>
      </c>
      <c r="V1031" s="26">
        <f t="shared" si="251"/>
        <v>0</v>
      </c>
      <c r="W1031" s="26">
        <f t="shared" si="251"/>
        <v>0</v>
      </c>
      <c r="X1031" s="26"/>
      <c r="Y1031" s="26"/>
      <c r="Z1031" s="1"/>
    </row>
    <row r="1032" spans="1:26" ht="23.25">
      <c r="A1032" s="1"/>
      <c r="B1032" s="61"/>
      <c r="C1032" s="61"/>
      <c r="D1032" s="61"/>
      <c r="E1032" s="61"/>
      <c r="F1032" s="61"/>
      <c r="G1032" s="61"/>
      <c r="H1032" s="61"/>
      <c r="I1032" s="53"/>
      <c r="J1032" s="54"/>
      <c r="K1032" s="55"/>
      <c r="L1032" s="60"/>
      <c r="M1032" s="26"/>
      <c r="N1032" s="60"/>
      <c r="O1032" s="60"/>
      <c r="P1032" s="26"/>
      <c r="Q1032" s="26"/>
      <c r="R1032" s="26"/>
      <c r="S1032" s="60"/>
      <c r="T1032" s="60"/>
      <c r="U1032" s="60"/>
      <c r="V1032" s="26"/>
      <c r="W1032" s="26"/>
      <c r="X1032" s="26"/>
      <c r="Y1032" s="26"/>
      <c r="Z1032" s="1"/>
    </row>
    <row r="1033" spans="1:26" ht="23.25">
      <c r="A1033" s="1"/>
      <c r="B1033" s="61"/>
      <c r="C1033" s="61"/>
      <c r="D1033" s="61"/>
      <c r="E1033" s="61"/>
      <c r="F1033" s="61"/>
      <c r="G1033" s="61" t="s">
        <v>276</v>
      </c>
      <c r="H1033" s="61"/>
      <c r="I1033" s="53"/>
      <c r="J1033" s="54" t="s">
        <v>277</v>
      </c>
      <c r="K1033" s="55"/>
      <c r="L1033" s="60"/>
      <c r="M1033" s="26"/>
      <c r="N1033" s="60"/>
      <c r="O1033" s="60"/>
      <c r="P1033" s="26"/>
      <c r="Q1033" s="26"/>
      <c r="R1033" s="26"/>
      <c r="S1033" s="60"/>
      <c r="T1033" s="60"/>
      <c r="U1033" s="60"/>
      <c r="V1033" s="26"/>
      <c r="W1033" s="26"/>
      <c r="X1033" s="26"/>
      <c r="Y1033" s="26"/>
      <c r="Z1033" s="1"/>
    </row>
    <row r="1034" spans="1:26" ht="23.25">
      <c r="A1034" s="1"/>
      <c r="B1034" s="61"/>
      <c r="C1034" s="61"/>
      <c r="D1034" s="61"/>
      <c r="E1034" s="61"/>
      <c r="F1034" s="61"/>
      <c r="G1034" s="61"/>
      <c r="H1034" s="61"/>
      <c r="I1034" s="53"/>
      <c r="J1034" s="54" t="s">
        <v>278</v>
      </c>
      <c r="K1034" s="55"/>
      <c r="L1034" s="60"/>
      <c r="M1034" s="26"/>
      <c r="N1034" s="60"/>
      <c r="O1034" s="60"/>
      <c r="P1034" s="26"/>
      <c r="Q1034" s="26"/>
      <c r="R1034" s="26"/>
      <c r="S1034" s="60"/>
      <c r="T1034" s="60"/>
      <c r="U1034" s="60"/>
      <c r="V1034" s="26"/>
      <c r="W1034" s="26"/>
      <c r="X1034" s="26"/>
      <c r="Y1034" s="26"/>
      <c r="Z1034" s="1"/>
    </row>
    <row r="1035" spans="1:26" ht="23.25">
      <c r="A1035" s="1"/>
      <c r="B1035" s="70"/>
      <c r="C1035" s="70"/>
      <c r="D1035" s="70"/>
      <c r="E1035" s="70"/>
      <c r="F1035" s="70"/>
      <c r="G1035" s="70"/>
      <c r="H1035" s="70"/>
      <c r="I1035" s="64"/>
      <c r="J1035" s="65"/>
      <c r="K1035" s="66"/>
      <c r="L1035" s="67"/>
      <c r="M1035" s="68"/>
      <c r="N1035" s="67"/>
      <c r="O1035" s="67"/>
      <c r="P1035" s="68"/>
      <c r="Q1035" s="68"/>
      <c r="R1035" s="68"/>
      <c r="S1035" s="67"/>
      <c r="T1035" s="67"/>
      <c r="U1035" s="67"/>
      <c r="V1035" s="68"/>
      <c r="W1035" s="68"/>
      <c r="X1035" s="68"/>
      <c r="Y1035" s="68"/>
      <c r="Z1035" s="1"/>
    </row>
    <row r="1036" spans="1:26" ht="23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23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5"/>
      <c r="W1037" s="5"/>
      <c r="X1037" s="5"/>
      <c r="Y1037" s="5" t="s">
        <v>423</v>
      </c>
      <c r="Z1037" s="1"/>
    </row>
    <row r="1038" spans="1:26" ht="23.25">
      <c r="A1038" s="1"/>
      <c r="B1038" s="9" t="s">
        <v>3</v>
      </c>
      <c r="C1038" s="10"/>
      <c r="D1038" s="10"/>
      <c r="E1038" s="10"/>
      <c r="F1038" s="10"/>
      <c r="G1038" s="10"/>
      <c r="H1038" s="11"/>
      <c r="I1038" s="12"/>
      <c r="J1038" s="13"/>
      <c r="K1038" s="14"/>
      <c r="L1038" s="15" t="s">
        <v>4</v>
      </c>
      <c r="M1038" s="15"/>
      <c r="N1038" s="15"/>
      <c r="O1038" s="15"/>
      <c r="P1038" s="15"/>
      <c r="Q1038" s="15"/>
      <c r="R1038" s="16" t="s">
        <v>5</v>
      </c>
      <c r="S1038" s="15"/>
      <c r="T1038" s="15"/>
      <c r="U1038" s="15"/>
      <c r="V1038" s="17"/>
      <c r="W1038" s="15" t="s">
        <v>6</v>
      </c>
      <c r="X1038" s="15"/>
      <c r="Y1038" s="18"/>
      <c r="Z1038" s="1"/>
    </row>
    <row r="1039" spans="1:26" ht="23.25">
      <c r="A1039" s="1"/>
      <c r="B1039" s="19" t="s">
        <v>7</v>
      </c>
      <c r="C1039" s="20"/>
      <c r="D1039" s="20"/>
      <c r="E1039" s="20"/>
      <c r="F1039" s="20"/>
      <c r="G1039" s="20"/>
      <c r="H1039" s="21"/>
      <c r="I1039" s="22"/>
      <c r="J1039" s="23"/>
      <c r="K1039" s="24"/>
      <c r="L1039" s="25"/>
      <c r="M1039" s="26"/>
      <c r="N1039" s="27"/>
      <c r="O1039" s="28" t="s">
        <v>8</v>
      </c>
      <c r="P1039" s="29"/>
      <c r="Q1039" s="30"/>
      <c r="R1039" s="31" t="s">
        <v>8</v>
      </c>
      <c r="S1039" s="32" t="s">
        <v>9</v>
      </c>
      <c r="T1039" s="25"/>
      <c r="U1039" s="33" t="s">
        <v>10</v>
      </c>
      <c r="V1039" s="30"/>
      <c r="W1039" s="30"/>
      <c r="X1039" s="34" t="s">
        <v>11</v>
      </c>
      <c r="Y1039" s="35"/>
      <c r="Z1039" s="1"/>
    </row>
    <row r="1040" spans="1:26" ht="23.25">
      <c r="A1040" s="1"/>
      <c r="B1040" s="36"/>
      <c r="C1040" s="37"/>
      <c r="D1040" s="37"/>
      <c r="E1040" s="37"/>
      <c r="F1040" s="38"/>
      <c r="G1040" s="37"/>
      <c r="H1040" s="36"/>
      <c r="I1040" s="22"/>
      <c r="J1040" s="2" t="s">
        <v>12</v>
      </c>
      <c r="K1040" s="24"/>
      <c r="L1040" s="39" t="s">
        <v>13</v>
      </c>
      <c r="M1040" s="40" t="s">
        <v>14</v>
      </c>
      <c r="N1040" s="32" t="s">
        <v>13</v>
      </c>
      <c r="O1040" s="39" t="s">
        <v>15</v>
      </c>
      <c r="P1040" s="29" t="s">
        <v>16</v>
      </c>
      <c r="Q1040" s="26"/>
      <c r="R1040" s="41" t="s">
        <v>15</v>
      </c>
      <c r="S1040" s="40" t="s">
        <v>17</v>
      </c>
      <c r="T1040" s="39" t="s">
        <v>18</v>
      </c>
      <c r="U1040" s="33" t="s">
        <v>19</v>
      </c>
      <c r="V1040" s="30"/>
      <c r="W1040" s="30"/>
      <c r="X1040" s="30"/>
      <c r="Y1040" s="40"/>
      <c r="Z1040" s="1"/>
    </row>
    <row r="1041" spans="1:26" ht="23.25">
      <c r="A1041" s="1"/>
      <c r="B1041" s="36" t="s">
        <v>20</v>
      </c>
      <c r="C1041" s="36" t="s">
        <v>21</v>
      </c>
      <c r="D1041" s="36" t="s">
        <v>22</v>
      </c>
      <c r="E1041" s="36" t="s">
        <v>23</v>
      </c>
      <c r="F1041" s="36" t="s">
        <v>24</v>
      </c>
      <c r="G1041" s="36" t="s">
        <v>25</v>
      </c>
      <c r="H1041" s="36" t="s">
        <v>26</v>
      </c>
      <c r="I1041" s="22"/>
      <c r="J1041" s="42"/>
      <c r="K1041" s="24"/>
      <c r="L1041" s="39" t="s">
        <v>27</v>
      </c>
      <c r="M1041" s="40" t="s">
        <v>28</v>
      </c>
      <c r="N1041" s="32" t="s">
        <v>29</v>
      </c>
      <c r="O1041" s="39" t="s">
        <v>30</v>
      </c>
      <c r="P1041" s="29" t="s">
        <v>31</v>
      </c>
      <c r="Q1041" s="40" t="s">
        <v>32</v>
      </c>
      <c r="R1041" s="41" t="s">
        <v>30</v>
      </c>
      <c r="S1041" s="40" t="s">
        <v>33</v>
      </c>
      <c r="T1041" s="39" t="s">
        <v>34</v>
      </c>
      <c r="U1041" s="33" t="s">
        <v>35</v>
      </c>
      <c r="V1041" s="29" t="s">
        <v>32</v>
      </c>
      <c r="W1041" s="29" t="s">
        <v>36</v>
      </c>
      <c r="X1041" s="29" t="s">
        <v>37</v>
      </c>
      <c r="Y1041" s="40" t="s">
        <v>38</v>
      </c>
      <c r="Z1041" s="1"/>
    </row>
    <row r="1042" spans="1:26" ht="23.25">
      <c r="A1042" s="1"/>
      <c r="B1042" s="43"/>
      <c r="C1042" s="43"/>
      <c r="D1042" s="43"/>
      <c r="E1042" s="43"/>
      <c r="F1042" s="43"/>
      <c r="G1042" s="43"/>
      <c r="H1042" s="43"/>
      <c r="I1042" s="44"/>
      <c r="J1042" s="45"/>
      <c r="K1042" s="46"/>
      <c r="L1042" s="47"/>
      <c r="M1042" s="48"/>
      <c r="N1042" s="49"/>
      <c r="O1042" s="47"/>
      <c r="P1042" s="50"/>
      <c r="Q1042" s="50"/>
      <c r="R1042" s="48"/>
      <c r="S1042" s="48"/>
      <c r="T1042" s="47"/>
      <c r="U1042" s="51"/>
      <c r="V1042" s="50"/>
      <c r="W1042" s="50"/>
      <c r="X1042" s="50"/>
      <c r="Y1042" s="48"/>
      <c r="Z1042" s="1"/>
    </row>
    <row r="1043" spans="1:26" ht="23.25">
      <c r="A1043" s="1"/>
      <c r="B1043" s="52" t="s">
        <v>48</v>
      </c>
      <c r="C1043" s="52"/>
      <c r="D1043" s="52"/>
      <c r="E1043" s="52" t="s">
        <v>55</v>
      </c>
      <c r="F1043" s="52" t="s">
        <v>263</v>
      </c>
      <c r="G1043" s="52" t="s">
        <v>276</v>
      </c>
      <c r="H1043" s="52"/>
      <c r="I1043" s="53"/>
      <c r="J1043" s="54" t="s">
        <v>50</v>
      </c>
      <c r="K1043" s="55"/>
      <c r="L1043" s="25"/>
      <c r="M1043" s="26"/>
      <c r="N1043" s="27"/>
      <c r="O1043" s="56"/>
      <c r="P1043" s="30"/>
      <c r="Q1043" s="30">
        <f>+L1043+M1043+N1043+O1043+P1043</f>
        <v>0</v>
      </c>
      <c r="R1043" s="26"/>
      <c r="S1043" s="27"/>
      <c r="T1043" s="25">
        <v>3000</v>
      </c>
      <c r="U1043" s="57"/>
      <c r="V1043" s="30">
        <f>+R1043+S1043+T1043+U1043</f>
        <v>3000</v>
      </c>
      <c r="W1043" s="30">
        <f>+Q1043+V1043</f>
        <v>3000</v>
      </c>
      <c r="X1043" s="30">
        <f>IF(Q1043=0,,(Q1043/W1043)*100)</f>
        <v>0</v>
      </c>
      <c r="Y1043" s="26">
        <f>IF(V1043=0,,(V1043/W1043)*100)</f>
        <v>100</v>
      </c>
      <c r="Z1043" s="1"/>
    </row>
    <row r="1044" spans="1:26" ht="23.25">
      <c r="A1044" s="1"/>
      <c r="B1044" s="52"/>
      <c r="C1044" s="52"/>
      <c r="D1044" s="52"/>
      <c r="E1044" s="52"/>
      <c r="F1044" s="52"/>
      <c r="G1044" s="52"/>
      <c r="H1044" s="52"/>
      <c r="I1044" s="53"/>
      <c r="J1044" s="58" t="s">
        <v>51</v>
      </c>
      <c r="K1044" s="59"/>
      <c r="L1044" s="60"/>
      <c r="M1044" s="60"/>
      <c r="N1044" s="60"/>
      <c r="O1044" s="60"/>
      <c r="P1044" s="60"/>
      <c r="Q1044" s="60">
        <f>+L1044+M1044+N1044+O1044+P1044</f>
        <v>0</v>
      </c>
      <c r="R1044" s="60"/>
      <c r="S1044" s="60"/>
      <c r="T1044" s="60">
        <v>35968.268</v>
      </c>
      <c r="U1044" s="69"/>
      <c r="V1044" s="26">
        <f>+R1044+S1044+T1044+U1044</f>
        <v>35968.268</v>
      </c>
      <c r="W1044" s="26">
        <f>+Q1044+V1044</f>
        <v>35968.268</v>
      </c>
      <c r="X1044" s="26">
        <f>IF(Q1044=0,,(Q1044/W1044)*100)</f>
        <v>0</v>
      </c>
      <c r="Y1044" s="26">
        <f>IF(V1044=0,,(V1044/W1044)*100)</f>
        <v>100</v>
      </c>
      <c r="Z1044" s="1"/>
    </row>
    <row r="1045" spans="1:26" ht="23.25">
      <c r="A1045" s="1"/>
      <c r="B1045" s="52"/>
      <c r="C1045" s="52"/>
      <c r="D1045" s="52"/>
      <c r="E1045" s="52"/>
      <c r="F1045" s="52"/>
      <c r="G1045" s="52"/>
      <c r="H1045" s="52"/>
      <c r="I1045" s="53"/>
      <c r="J1045" s="58" t="s">
        <v>52</v>
      </c>
      <c r="K1045" s="59"/>
      <c r="L1045" s="60"/>
      <c r="M1045" s="60"/>
      <c r="N1045" s="60"/>
      <c r="O1045" s="60"/>
      <c r="P1045" s="60"/>
      <c r="Q1045" s="60">
        <f>+L1045+M1045+N1045+O1045+P1045</f>
        <v>0</v>
      </c>
      <c r="R1045" s="60"/>
      <c r="S1045" s="60"/>
      <c r="T1045" s="60">
        <v>35789.31</v>
      </c>
      <c r="U1045" s="60"/>
      <c r="V1045" s="26">
        <f>+R1045+S1045+T1045+U1045</f>
        <v>35789.31</v>
      </c>
      <c r="W1045" s="26">
        <f>+Q1045+V1045</f>
        <v>35789.31</v>
      </c>
      <c r="X1045" s="26">
        <f>IF(Q1045=0,,(Q1045/W1045)*100)</f>
        <v>0</v>
      </c>
      <c r="Y1045" s="26">
        <f>IF(V1045=0,,(V1045/W1045)*100)</f>
        <v>100</v>
      </c>
      <c r="Z1045" s="1"/>
    </row>
    <row r="1046" spans="1:26" ht="23.25">
      <c r="A1046" s="1"/>
      <c r="B1046" s="52"/>
      <c r="C1046" s="52"/>
      <c r="D1046" s="52"/>
      <c r="E1046" s="52"/>
      <c r="F1046" s="52"/>
      <c r="G1046" s="52"/>
      <c r="H1046" s="52"/>
      <c r="I1046" s="53"/>
      <c r="J1046" s="54" t="s">
        <v>53</v>
      </c>
      <c r="K1046" s="55"/>
      <c r="L1046" s="60">
        <f aca="true" t="shared" si="252" ref="L1046:W1046">IF(L1043=0,,(L1045/L1043)*100)</f>
        <v>0</v>
      </c>
      <c r="M1046" s="60">
        <f t="shared" si="252"/>
        <v>0</v>
      </c>
      <c r="N1046" s="60">
        <f t="shared" si="252"/>
        <v>0</v>
      </c>
      <c r="O1046" s="60">
        <f t="shared" si="252"/>
        <v>0</v>
      </c>
      <c r="P1046" s="60">
        <f t="shared" si="252"/>
        <v>0</v>
      </c>
      <c r="Q1046" s="26">
        <f t="shared" si="252"/>
        <v>0</v>
      </c>
      <c r="R1046" s="60">
        <f t="shared" si="252"/>
        <v>0</v>
      </c>
      <c r="S1046" s="60">
        <f t="shared" si="252"/>
        <v>0</v>
      </c>
      <c r="T1046" s="60">
        <f t="shared" si="252"/>
        <v>1192.9769999999999</v>
      </c>
      <c r="U1046" s="60">
        <f t="shared" si="252"/>
        <v>0</v>
      </c>
      <c r="V1046" s="26">
        <f t="shared" si="252"/>
        <v>1192.9769999999999</v>
      </c>
      <c r="W1046" s="26">
        <f t="shared" si="252"/>
        <v>1192.9769999999999</v>
      </c>
      <c r="X1046" s="26"/>
      <c r="Y1046" s="26"/>
      <c r="Z1046" s="1"/>
    </row>
    <row r="1047" spans="1:26" ht="23.25">
      <c r="A1047" s="1"/>
      <c r="B1047" s="52"/>
      <c r="C1047" s="52"/>
      <c r="D1047" s="52"/>
      <c r="E1047" s="52"/>
      <c r="F1047" s="52"/>
      <c r="G1047" s="52"/>
      <c r="H1047" s="52"/>
      <c r="I1047" s="53"/>
      <c r="J1047" s="54" t="s">
        <v>54</v>
      </c>
      <c r="K1047" s="55"/>
      <c r="L1047" s="60">
        <f>IF(L1044=0,,(L1045/L1044)*100)</f>
        <v>0</v>
      </c>
      <c r="M1047" s="26">
        <f aca="true" t="shared" si="253" ref="M1047:W1047">IF(M1044=0,,(M1045/M1044)*100)</f>
        <v>0</v>
      </c>
      <c r="N1047" s="60">
        <f t="shared" si="253"/>
        <v>0</v>
      </c>
      <c r="O1047" s="60">
        <f t="shared" si="253"/>
        <v>0</v>
      </c>
      <c r="P1047" s="26">
        <f t="shared" si="253"/>
        <v>0</v>
      </c>
      <c r="Q1047" s="26">
        <f t="shared" si="253"/>
        <v>0</v>
      </c>
      <c r="R1047" s="26">
        <f t="shared" si="253"/>
        <v>0</v>
      </c>
      <c r="S1047" s="60">
        <f t="shared" si="253"/>
        <v>0</v>
      </c>
      <c r="T1047" s="60">
        <f t="shared" si="253"/>
        <v>99.50245588695013</v>
      </c>
      <c r="U1047" s="60">
        <f t="shared" si="253"/>
        <v>0</v>
      </c>
      <c r="V1047" s="26">
        <f t="shared" si="253"/>
        <v>99.50245588695013</v>
      </c>
      <c r="W1047" s="26">
        <f t="shared" si="253"/>
        <v>99.50245588695013</v>
      </c>
      <c r="X1047" s="26"/>
      <c r="Y1047" s="26"/>
      <c r="Z1047" s="1"/>
    </row>
    <row r="1048" spans="1:26" ht="23.25">
      <c r="A1048" s="1"/>
      <c r="B1048" s="52"/>
      <c r="C1048" s="52"/>
      <c r="D1048" s="52"/>
      <c r="E1048" s="52"/>
      <c r="F1048" s="52"/>
      <c r="G1048" s="52"/>
      <c r="H1048" s="52"/>
      <c r="I1048" s="53"/>
      <c r="J1048" s="54"/>
      <c r="K1048" s="55"/>
      <c r="L1048" s="60"/>
      <c r="M1048" s="26"/>
      <c r="N1048" s="60"/>
      <c r="O1048" s="60"/>
      <c r="P1048" s="26"/>
      <c r="Q1048" s="26"/>
      <c r="R1048" s="26"/>
      <c r="S1048" s="60"/>
      <c r="T1048" s="60"/>
      <c r="U1048" s="60"/>
      <c r="V1048" s="26"/>
      <c r="W1048" s="26"/>
      <c r="X1048" s="26"/>
      <c r="Y1048" s="26"/>
      <c r="Z1048" s="1"/>
    </row>
    <row r="1049" spans="1:26" ht="23.25">
      <c r="A1049" s="1"/>
      <c r="B1049" s="52"/>
      <c r="C1049" s="52"/>
      <c r="D1049" s="52"/>
      <c r="E1049" s="52"/>
      <c r="F1049" s="52"/>
      <c r="G1049" s="52"/>
      <c r="H1049" s="52" t="s">
        <v>231</v>
      </c>
      <c r="I1049" s="53"/>
      <c r="J1049" s="54" t="s">
        <v>232</v>
      </c>
      <c r="K1049" s="55"/>
      <c r="L1049" s="60"/>
      <c r="M1049" s="26"/>
      <c r="N1049" s="60"/>
      <c r="O1049" s="60"/>
      <c r="P1049" s="26"/>
      <c r="Q1049" s="26"/>
      <c r="R1049" s="26"/>
      <c r="S1049" s="60"/>
      <c r="T1049" s="60"/>
      <c r="U1049" s="60"/>
      <c r="V1049" s="26"/>
      <c r="W1049" s="26"/>
      <c r="X1049" s="26"/>
      <c r="Y1049" s="26"/>
      <c r="Z1049" s="1"/>
    </row>
    <row r="1050" spans="1:26" ht="23.25">
      <c r="A1050" s="1"/>
      <c r="B1050" s="52"/>
      <c r="C1050" s="52"/>
      <c r="D1050" s="52"/>
      <c r="E1050" s="52"/>
      <c r="F1050" s="52"/>
      <c r="G1050" s="52"/>
      <c r="H1050" s="52"/>
      <c r="I1050" s="53"/>
      <c r="J1050" s="54" t="s">
        <v>233</v>
      </c>
      <c r="K1050" s="55"/>
      <c r="L1050" s="60"/>
      <c r="M1050" s="26"/>
      <c r="N1050" s="60"/>
      <c r="O1050" s="60"/>
      <c r="P1050" s="26"/>
      <c r="Q1050" s="26"/>
      <c r="R1050" s="26"/>
      <c r="S1050" s="60"/>
      <c r="T1050" s="60"/>
      <c r="U1050" s="60"/>
      <c r="V1050" s="26"/>
      <c r="W1050" s="26"/>
      <c r="X1050" s="26"/>
      <c r="Y1050" s="26"/>
      <c r="Z1050" s="1"/>
    </row>
    <row r="1051" spans="1:26" ht="23.25">
      <c r="A1051" s="1"/>
      <c r="B1051" s="52"/>
      <c r="C1051" s="52"/>
      <c r="D1051" s="52"/>
      <c r="E1051" s="52"/>
      <c r="F1051" s="52"/>
      <c r="G1051" s="52"/>
      <c r="H1051" s="52"/>
      <c r="I1051" s="53"/>
      <c r="J1051" s="54" t="s">
        <v>50</v>
      </c>
      <c r="K1051" s="55"/>
      <c r="L1051" s="60"/>
      <c r="M1051" s="26"/>
      <c r="N1051" s="60"/>
      <c r="O1051" s="60"/>
      <c r="P1051" s="26"/>
      <c r="Q1051" s="26">
        <f>+L1051+M1051+N1051+O1051+P1051</f>
        <v>0</v>
      </c>
      <c r="R1051" s="26"/>
      <c r="S1051" s="60"/>
      <c r="T1051" s="60">
        <v>3000</v>
      </c>
      <c r="U1051" s="60"/>
      <c r="V1051" s="26">
        <f>+R1051+S1051+T1051+U1051</f>
        <v>3000</v>
      </c>
      <c r="W1051" s="26">
        <f>+Q1051+V1051</f>
        <v>3000</v>
      </c>
      <c r="X1051" s="26">
        <f>IF(Q1051=0,,(Q1051/W1051)*100)</f>
        <v>0</v>
      </c>
      <c r="Y1051" s="26">
        <f>IF(V1051=0,,(V1051/W1051)*100)</f>
        <v>100</v>
      </c>
      <c r="Z1051" s="1"/>
    </row>
    <row r="1052" spans="1:26" ht="23.25">
      <c r="A1052" s="1"/>
      <c r="B1052" s="52"/>
      <c r="C1052" s="52"/>
      <c r="D1052" s="52"/>
      <c r="E1052" s="52"/>
      <c r="F1052" s="52"/>
      <c r="G1052" s="52"/>
      <c r="H1052" s="52"/>
      <c r="I1052" s="53"/>
      <c r="J1052" s="54" t="s">
        <v>51</v>
      </c>
      <c r="K1052" s="55"/>
      <c r="L1052" s="60"/>
      <c r="M1052" s="26"/>
      <c r="N1052" s="60"/>
      <c r="O1052" s="60"/>
      <c r="P1052" s="26"/>
      <c r="Q1052" s="26">
        <f>+L1052+M1052+N1052+O1052+P1052</f>
        <v>0</v>
      </c>
      <c r="R1052" s="26"/>
      <c r="S1052" s="60"/>
      <c r="T1052" s="60">
        <v>35968.268</v>
      </c>
      <c r="U1052" s="60"/>
      <c r="V1052" s="26">
        <f>+R1052+S1052+T1052+U1052</f>
        <v>35968.268</v>
      </c>
      <c r="W1052" s="26">
        <f>+Q1052+V1052</f>
        <v>35968.268</v>
      </c>
      <c r="X1052" s="26">
        <f>IF(Q1052=0,,(Q1052/W1052)*100)</f>
        <v>0</v>
      </c>
      <c r="Y1052" s="26">
        <f>IF(V1052=0,,(V1052/W1052)*100)</f>
        <v>100</v>
      </c>
      <c r="Z1052" s="1"/>
    </row>
    <row r="1053" spans="1:26" ht="23.25">
      <c r="A1053" s="1"/>
      <c r="B1053" s="52"/>
      <c r="C1053" s="52"/>
      <c r="D1053" s="52"/>
      <c r="E1053" s="52"/>
      <c r="F1053" s="52"/>
      <c r="G1053" s="52"/>
      <c r="H1053" s="52"/>
      <c r="I1053" s="53"/>
      <c r="J1053" s="54" t="s">
        <v>52</v>
      </c>
      <c r="K1053" s="55"/>
      <c r="L1053" s="60"/>
      <c r="M1053" s="26"/>
      <c r="N1053" s="60"/>
      <c r="O1053" s="60"/>
      <c r="P1053" s="26"/>
      <c r="Q1053" s="26">
        <f>+L1053+M1053+N1053+O1053+P1053</f>
        <v>0</v>
      </c>
      <c r="R1053" s="26"/>
      <c r="S1053" s="60"/>
      <c r="T1053" s="60">
        <v>35789.31</v>
      </c>
      <c r="U1053" s="60"/>
      <c r="V1053" s="26">
        <f>+R1053+S1053+T1053+U1053</f>
        <v>35789.31</v>
      </c>
      <c r="W1053" s="26">
        <f>+Q1053+V1053</f>
        <v>35789.31</v>
      </c>
      <c r="X1053" s="26">
        <f>IF(Q1053=0,,(Q1053/W1053)*100)</f>
        <v>0</v>
      </c>
      <c r="Y1053" s="26">
        <f>IF(V1053=0,,(V1053/W1053)*100)</f>
        <v>100</v>
      </c>
      <c r="Z1053" s="1"/>
    </row>
    <row r="1054" spans="1:26" ht="23.25">
      <c r="A1054" s="1"/>
      <c r="B1054" s="52"/>
      <c r="C1054" s="52"/>
      <c r="D1054" s="52"/>
      <c r="E1054" s="52"/>
      <c r="F1054" s="52"/>
      <c r="G1054" s="52"/>
      <c r="H1054" s="52"/>
      <c r="I1054" s="53"/>
      <c r="J1054" s="54" t="s">
        <v>53</v>
      </c>
      <c r="K1054" s="55"/>
      <c r="L1054" s="60">
        <f aca="true" t="shared" si="254" ref="L1054:W1054">IF(L1051=0,,(L1053/L1051)*100)</f>
        <v>0</v>
      </c>
      <c r="M1054" s="26">
        <f t="shared" si="254"/>
        <v>0</v>
      </c>
      <c r="N1054" s="60">
        <f t="shared" si="254"/>
        <v>0</v>
      </c>
      <c r="O1054" s="60">
        <f t="shared" si="254"/>
        <v>0</v>
      </c>
      <c r="P1054" s="26">
        <f t="shared" si="254"/>
        <v>0</v>
      </c>
      <c r="Q1054" s="26">
        <f t="shared" si="254"/>
        <v>0</v>
      </c>
      <c r="R1054" s="26">
        <f t="shared" si="254"/>
        <v>0</v>
      </c>
      <c r="S1054" s="60">
        <f t="shared" si="254"/>
        <v>0</v>
      </c>
      <c r="T1054" s="60">
        <f t="shared" si="254"/>
        <v>1192.9769999999999</v>
      </c>
      <c r="U1054" s="60">
        <f t="shared" si="254"/>
        <v>0</v>
      </c>
      <c r="V1054" s="26">
        <f t="shared" si="254"/>
        <v>1192.9769999999999</v>
      </c>
      <c r="W1054" s="26">
        <f t="shared" si="254"/>
        <v>1192.9769999999999</v>
      </c>
      <c r="X1054" s="26"/>
      <c r="Y1054" s="26"/>
      <c r="Z1054" s="1"/>
    </row>
    <row r="1055" spans="1:26" ht="23.25">
      <c r="A1055" s="1"/>
      <c r="B1055" s="52"/>
      <c r="C1055" s="52"/>
      <c r="D1055" s="52"/>
      <c r="E1055" s="52"/>
      <c r="F1055" s="52"/>
      <c r="G1055" s="52"/>
      <c r="H1055" s="52"/>
      <c r="I1055" s="53"/>
      <c r="J1055" s="54" t="s">
        <v>54</v>
      </c>
      <c r="K1055" s="55"/>
      <c r="L1055" s="60">
        <f>IF(L1052=0,,(L1053/L1052)*100)</f>
        <v>0</v>
      </c>
      <c r="M1055" s="26">
        <f aca="true" t="shared" si="255" ref="M1055:W1055">IF(M1052=0,,(M1053/M1052)*100)</f>
        <v>0</v>
      </c>
      <c r="N1055" s="60">
        <f t="shared" si="255"/>
        <v>0</v>
      </c>
      <c r="O1055" s="60">
        <f t="shared" si="255"/>
        <v>0</v>
      </c>
      <c r="P1055" s="26">
        <f t="shared" si="255"/>
        <v>0</v>
      </c>
      <c r="Q1055" s="26">
        <f t="shared" si="255"/>
        <v>0</v>
      </c>
      <c r="R1055" s="26">
        <f t="shared" si="255"/>
        <v>0</v>
      </c>
      <c r="S1055" s="60">
        <f t="shared" si="255"/>
        <v>0</v>
      </c>
      <c r="T1055" s="60">
        <f t="shared" si="255"/>
        <v>99.50245588695013</v>
      </c>
      <c r="U1055" s="60">
        <f t="shared" si="255"/>
        <v>0</v>
      </c>
      <c r="V1055" s="26">
        <f t="shared" si="255"/>
        <v>99.50245588695013</v>
      </c>
      <c r="W1055" s="26">
        <f t="shared" si="255"/>
        <v>99.50245588695013</v>
      </c>
      <c r="X1055" s="26"/>
      <c r="Y1055" s="26"/>
      <c r="Z1055" s="1"/>
    </row>
    <row r="1056" spans="1:26" ht="23.25">
      <c r="A1056" s="1"/>
      <c r="B1056" s="52"/>
      <c r="C1056" s="52"/>
      <c r="D1056" s="52"/>
      <c r="E1056" s="52"/>
      <c r="F1056" s="52"/>
      <c r="G1056" s="52"/>
      <c r="H1056" s="52"/>
      <c r="I1056" s="53"/>
      <c r="J1056" s="54"/>
      <c r="K1056" s="55"/>
      <c r="L1056" s="60"/>
      <c r="M1056" s="26"/>
      <c r="N1056" s="60"/>
      <c r="O1056" s="60"/>
      <c r="P1056" s="26"/>
      <c r="Q1056" s="26"/>
      <c r="R1056" s="26"/>
      <c r="S1056" s="60"/>
      <c r="T1056" s="60"/>
      <c r="U1056" s="60"/>
      <c r="V1056" s="26"/>
      <c r="W1056" s="26"/>
      <c r="X1056" s="26"/>
      <c r="Y1056" s="26"/>
      <c r="Z1056" s="1"/>
    </row>
    <row r="1057" spans="1:26" ht="23.25">
      <c r="A1057" s="1"/>
      <c r="B1057" s="52"/>
      <c r="C1057" s="52"/>
      <c r="D1057" s="52"/>
      <c r="E1057" s="52"/>
      <c r="F1057" s="52"/>
      <c r="G1057" s="52" t="s">
        <v>279</v>
      </c>
      <c r="H1057" s="52"/>
      <c r="I1057" s="53"/>
      <c r="J1057" s="54" t="s">
        <v>280</v>
      </c>
      <c r="K1057" s="55"/>
      <c r="L1057" s="60"/>
      <c r="M1057" s="26"/>
      <c r="N1057" s="60"/>
      <c r="O1057" s="60"/>
      <c r="P1057" s="26"/>
      <c r="Q1057" s="26"/>
      <c r="R1057" s="26"/>
      <c r="S1057" s="60"/>
      <c r="T1057" s="60"/>
      <c r="U1057" s="60"/>
      <c r="V1057" s="26"/>
      <c r="W1057" s="26"/>
      <c r="X1057" s="26"/>
      <c r="Y1057" s="26"/>
      <c r="Z1057" s="1"/>
    </row>
    <row r="1058" spans="1:26" ht="23.25">
      <c r="A1058" s="1"/>
      <c r="B1058" s="61"/>
      <c r="C1058" s="62"/>
      <c r="D1058" s="62"/>
      <c r="E1058" s="62"/>
      <c r="F1058" s="62"/>
      <c r="G1058" s="62"/>
      <c r="H1058" s="62"/>
      <c r="I1058" s="54"/>
      <c r="J1058" s="54" t="s">
        <v>278</v>
      </c>
      <c r="K1058" s="55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  <c r="X1058" s="24"/>
      <c r="Y1058" s="24"/>
      <c r="Z1058" s="1"/>
    </row>
    <row r="1059" spans="1:26" ht="23.25">
      <c r="A1059" s="1"/>
      <c r="B1059" s="52"/>
      <c r="C1059" s="52"/>
      <c r="D1059" s="52"/>
      <c r="E1059" s="52"/>
      <c r="F1059" s="52"/>
      <c r="G1059" s="52"/>
      <c r="H1059" s="52"/>
      <c r="I1059" s="53"/>
      <c r="J1059" s="54" t="s">
        <v>50</v>
      </c>
      <c r="K1059" s="55"/>
      <c r="L1059" s="60"/>
      <c r="M1059" s="26"/>
      <c r="N1059" s="60"/>
      <c r="O1059" s="60"/>
      <c r="P1059" s="26"/>
      <c r="Q1059" s="26">
        <f>+L1059+M1059+N1059+O1059+P1059</f>
        <v>0</v>
      </c>
      <c r="R1059" s="26"/>
      <c r="S1059" s="60"/>
      <c r="T1059" s="60">
        <v>2300</v>
      </c>
      <c r="U1059" s="60"/>
      <c r="V1059" s="26">
        <f>+R1059+S1059+T1059+U1059</f>
        <v>2300</v>
      </c>
      <c r="W1059" s="26">
        <f>+Q1059+V1059</f>
        <v>2300</v>
      </c>
      <c r="X1059" s="26">
        <f>IF(Q1059=0,,(Q1059/W1059)*100)</f>
        <v>0</v>
      </c>
      <c r="Y1059" s="26">
        <f>IF(V1059=0,,(V1059/W1059)*100)</f>
        <v>100</v>
      </c>
      <c r="Z1059" s="1"/>
    </row>
    <row r="1060" spans="1:26" ht="23.25">
      <c r="A1060" s="1"/>
      <c r="B1060" s="52"/>
      <c r="C1060" s="52"/>
      <c r="D1060" s="52"/>
      <c r="E1060" s="52"/>
      <c r="F1060" s="52"/>
      <c r="G1060" s="52"/>
      <c r="H1060" s="52"/>
      <c r="I1060" s="53"/>
      <c r="J1060" s="54" t="s">
        <v>51</v>
      </c>
      <c r="K1060" s="55"/>
      <c r="L1060" s="60"/>
      <c r="M1060" s="26"/>
      <c r="N1060" s="60"/>
      <c r="O1060" s="60"/>
      <c r="P1060" s="26"/>
      <c r="Q1060" s="26">
        <f>+L1060+M1060+N1060+O1060+P1060</f>
        <v>0</v>
      </c>
      <c r="R1060" s="26"/>
      <c r="S1060" s="60"/>
      <c r="T1060" s="60">
        <v>3221.837</v>
      </c>
      <c r="U1060" s="60"/>
      <c r="V1060" s="26">
        <f>+R1060+S1060+T1060+U1060</f>
        <v>3221.837</v>
      </c>
      <c r="W1060" s="26">
        <f>+Q1060+V1060</f>
        <v>3221.837</v>
      </c>
      <c r="X1060" s="26">
        <f>IF(Q1060=0,,(Q1060/W1060)*100)</f>
        <v>0</v>
      </c>
      <c r="Y1060" s="26">
        <f>IF(V1060=0,,(V1060/W1060)*100)</f>
        <v>100</v>
      </c>
      <c r="Z1060" s="1"/>
    </row>
    <row r="1061" spans="1:26" ht="23.25">
      <c r="A1061" s="1"/>
      <c r="B1061" s="52"/>
      <c r="C1061" s="52"/>
      <c r="D1061" s="52"/>
      <c r="E1061" s="52"/>
      <c r="F1061" s="52"/>
      <c r="G1061" s="52"/>
      <c r="H1061" s="52"/>
      <c r="I1061" s="53"/>
      <c r="J1061" s="54" t="s">
        <v>52</v>
      </c>
      <c r="K1061" s="55"/>
      <c r="L1061" s="60"/>
      <c r="M1061" s="26"/>
      <c r="N1061" s="60"/>
      <c r="O1061" s="60"/>
      <c r="P1061" s="26"/>
      <c r="Q1061" s="26">
        <f>+L1061+M1061+N1061+O1061+P1061</f>
        <v>0</v>
      </c>
      <c r="R1061" s="26"/>
      <c r="S1061" s="60"/>
      <c r="T1061" s="60">
        <v>3221.52</v>
      </c>
      <c r="U1061" s="60"/>
      <c r="V1061" s="26">
        <f>+R1061+S1061+T1061+U1061</f>
        <v>3221.52</v>
      </c>
      <c r="W1061" s="26">
        <f>+Q1061+V1061</f>
        <v>3221.52</v>
      </c>
      <c r="X1061" s="26">
        <f>IF(Q1061=0,,(Q1061/W1061)*100)</f>
        <v>0</v>
      </c>
      <c r="Y1061" s="26">
        <f>IF(V1061=0,,(V1061/W1061)*100)</f>
        <v>100</v>
      </c>
      <c r="Z1061" s="1"/>
    </row>
    <row r="1062" spans="1:26" ht="23.25">
      <c r="A1062" s="1"/>
      <c r="B1062" s="52"/>
      <c r="C1062" s="52"/>
      <c r="D1062" s="52"/>
      <c r="E1062" s="52"/>
      <c r="F1062" s="52"/>
      <c r="G1062" s="52"/>
      <c r="H1062" s="52"/>
      <c r="I1062" s="53"/>
      <c r="J1062" s="54" t="s">
        <v>53</v>
      </c>
      <c r="K1062" s="55"/>
      <c r="L1062" s="60">
        <f aca="true" t="shared" si="256" ref="L1062:W1062">IF(L1059=0,,(L1061/L1059)*100)</f>
        <v>0</v>
      </c>
      <c r="M1062" s="26">
        <f t="shared" si="256"/>
        <v>0</v>
      </c>
      <c r="N1062" s="60">
        <f t="shared" si="256"/>
        <v>0</v>
      </c>
      <c r="O1062" s="60">
        <f t="shared" si="256"/>
        <v>0</v>
      </c>
      <c r="P1062" s="26">
        <f t="shared" si="256"/>
        <v>0</v>
      </c>
      <c r="Q1062" s="26">
        <f t="shared" si="256"/>
        <v>0</v>
      </c>
      <c r="R1062" s="26">
        <f t="shared" si="256"/>
        <v>0</v>
      </c>
      <c r="S1062" s="60">
        <f t="shared" si="256"/>
        <v>0</v>
      </c>
      <c r="T1062" s="60">
        <f t="shared" si="256"/>
        <v>140.06608695652173</v>
      </c>
      <c r="U1062" s="60">
        <f t="shared" si="256"/>
        <v>0</v>
      </c>
      <c r="V1062" s="26">
        <f t="shared" si="256"/>
        <v>140.06608695652173</v>
      </c>
      <c r="W1062" s="26">
        <f t="shared" si="256"/>
        <v>140.06608695652173</v>
      </c>
      <c r="X1062" s="26"/>
      <c r="Y1062" s="26"/>
      <c r="Z1062" s="1"/>
    </row>
    <row r="1063" spans="1:26" ht="23.25">
      <c r="A1063" s="1"/>
      <c r="B1063" s="52"/>
      <c r="C1063" s="52"/>
      <c r="D1063" s="52"/>
      <c r="E1063" s="52"/>
      <c r="F1063" s="52"/>
      <c r="G1063" s="52"/>
      <c r="H1063" s="52"/>
      <c r="I1063" s="53"/>
      <c r="J1063" s="54" t="s">
        <v>54</v>
      </c>
      <c r="K1063" s="55"/>
      <c r="L1063" s="60">
        <f>IF(L1060=0,,(L1061/L1060)*100)</f>
        <v>0</v>
      </c>
      <c r="M1063" s="26">
        <f aca="true" t="shared" si="257" ref="M1063:W1063">IF(M1060=0,,(M1061/M1060)*100)</f>
        <v>0</v>
      </c>
      <c r="N1063" s="60">
        <f t="shared" si="257"/>
        <v>0</v>
      </c>
      <c r="O1063" s="60">
        <f t="shared" si="257"/>
        <v>0</v>
      </c>
      <c r="P1063" s="26">
        <f t="shared" si="257"/>
        <v>0</v>
      </c>
      <c r="Q1063" s="26">
        <f t="shared" si="257"/>
        <v>0</v>
      </c>
      <c r="R1063" s="26">
        <f t="shared" si="257"/>
        <v>0</v>
      </c>
      <c r="S1063" s="60">
        <f t="shared" si="257"/>
        <v>0</v>
      </c>
      <c r="T1063" s="60">
        <f t="shared" si="257"/>
        <v>99.99016089268328</v>
      </c>
      <c r="U1063" s="60">
        <f t="shared" si="257"/>
        <v>0</v>
      </c>
      <c r="V1063" s="26">
        <f t="shared" si="257"/>
        <v>99.99016089268328</v>
      </c>
      <c r="W1063" s="26">
        <f t="shared" si="257"/>
        <v>99.99016089268328</v>
      </c>
      <c r="X1063" s="26"/>
      <c r="Y1063" s="26"/>
      <c r="Z1063" s="1"/>
    </row>
    <row r="1064" spans="1:26" ht="23.25">
      <c r="A1064" s="1"/>
      <c r="B1064" s="52"/>
      <c r="C1064" s="52"/>
      <c r="D1064" s="52"/>
      <c r="E1064" s="52"/>
      <c r="F1064" s="52"/>
      <c r="G1064" s="52"/>
      <c r="H1064" s="52"/>
      <c r="I1064" s="53"/>
      <c r="J1064" s="54"/>
      <c r="K1064" s="55"/>
      <c r="L1064" s="60"/>
      <c r="M1064" s="26"/>
      <c r="N1064" s="60"/>
      <c r="O1064" s="60"/>
      <c r="P1064" s="26"/>
      <c r="Q1064" s="26"/>
      <c r="R1064" s="26"/>
      <c r="S1064" s="60"/>
      <c r="T1064" s="60"/>
      <c r="U1064" s="60"/>
      <c r="V1064" s="26"/>
      <c r="W1064" s="26"/>
      <c r="X1064" s="26"/>
      <c r="Y1064" s="26"/>
      <c r="Z1064" s="1"/>
    </row>
    <row r="1065" spans="1:26" ht="23.25">
      <c r="A1065" s="1"/>
      <c r="B1065" s="52"/>
      <c r="C1065" s="52"/>
      <c r="D1065" s="52"/>
      <c r="E1065" s="52"/>
      <c r="F1065" s="52"/>
      <c r="G1065" s="52"/>
      <c r="H1065" s="52" t="s">
        <v>231</v>
      </c>
      <c r="I1065" s="53"/>
      <c r="J1065" s="54" t="s">
        <v>232</v>
      </c>
      <c r="K1065" s="55"/>
      <c r="L1065" s="60"/>
      <c r="M1065" s="26"/>
      <c r="N1065" s="60"/>
      <c r="O1065" s="60"/>
      <c r="P1065" s="26"/>
      <c r="Q1065" s="26"/>
      <c r="R1065" s="26"/>
      <c r="S1065" s="60"/>
      <c r="T1065" s="60"/>
      <c r="U1065" s="60"/>
      <c r="V1065" s="26"/>
      <c r="W1065" s="26"/>
      <c r="X1065" s="26"/>
      <c r="Y1065" s="26"/>
      <c r="Z1065" s="1"/>
    </row>
    <row r="1066" spans="1:26" ht="23.25">
      <c r="A1066" s="1"/>
      <c r="B1066" s="52"/>
      <c r="C1066" s="52"/>
      <c r="D1066" s="52"/>
      <c r="E1066" s="52"/>
      <c r="F1066" s="52"/>
      <c r="G1066" s="52"/>
      <c r="H1066" s="52"/>
      <c r="I1066" s="53"/>
      <c r="J1066" s="54" t="s">
        <v>233</v>
      </c>
      <c r="K1066" s="55"/>
      <c r="L1066" s="60"/>
      <c r="M1066" s="26"/>
      <c r="N1066" s="60"/>
      <c r="O1066" s="60"/>
      <c r="P1066" s="26"/>
      <c r="Q1066" s="26"/>
      <c r="R1066" s="26"/>
      <c r="S1066" s="60"/>
      <c r="T1066" s="60"/>
      <c r="U1066" s="60"/>
      <c r="V1066" s="26"/>
      <c r="W1066" s="26"/>
      <c r="X1066" s="26"/>
      <c r="Y1066" s="26"/>
      <c r="Z1066" s="1"/>
    </row>
    <row r="1067" spans="1:26" ht="23.25">
      <c r="A1067" s="1"/>
      <c r="B1067" s="61"/>
      <c r="C1067" s="62"/>
      <c r="D1067" s="62"/>
      <c r="E1067" s="62"/>
      <c r="F1067" s="62"/>
      <c r="G1067" s="62"/>
      <c r="H1067" s="62"/>
      <c r="I1067" s="54"/>
      <c r="J1067" s="54" t="s">
        <v>50</v>
      </c>
      <c r="K1067" s="55"/>
      <c r="L1067" s="24"/>
      <c r="M1067" s="24"/>
      <c r="N1067" s="24"/>
      <c r="O1067" s="24"/>
      <c r="P1067" s="24"/>
      <c r="Q1067" s="24">
        <f>+L1067+M1067+N1067+O1067+P1067</f>
        <v>0</v>
      </c>
      <c r="R1067" s="24"/>
      <c r="S1067" s="24"/>
      <c r="T1067" s="24">
        <v>2300</v>
      </c>
      <c r="U1067" s="24"/>
      <c r="V1067" s="24">
        <f>+R1067+S1067+T1067+U1067</f>
        <v>2300</v>
      </c>
      <c r="W1067" s="24">
        <f>+Q1067+V1067</f>
        <v>2300</v>
      </c>
      <c r="X1067" s="24">
        <f>IF(Q1067=0,,(Q1067/W1067)*100)</f>
        <v>0</v>
      </c>
      <c r="Y1067" s="24">
        <f>IF(V1067=0,,(V1067/W1067)*100)</f>
        <v>100</v>
      </c>
      <c r="Z1067" s="1"/>
    </row>
    <row r="1068" spans="1:26" ht="23.25">
      <c r="A1068" s="1"/>
      <c r="B1068" s="52"/>
      <c r="C1068" s="52"/>
      <c r="D1068" s="52"/>
      <c r="E1068" s="52"/>
      <c r="F1068" s="52"/>
      <c r="G1068" s="52"/>
      <c r="H1068" s="52"/>
      <c r="I1068" s="53"/>
      <c r="J1068" s="54" t="s">
        <v>51</v>
      </c>
      <c r="K1068" s="55"/>
      <c r="L1068" s="60"/>
      <c r="M1068" s="26"/>
      <c r="N1068" s="60"/>
      <c r="O1068" s="60"/>
      <c r="P1068" s="26"/>
      <c r="Q1068" s="26">
        <f>+L1068+M1068+N1068+O1068+P1068</f>
        <v>0</v>
      </c>
      <c r="R1068" s="26"/>
      <c r="S1068" s="60"/>
      <c r="T1068" s="60">
        <v>3221.837</v>
      </c>
      <c r="U1068" s="60"/>
      <c r="V1068" s="26">
        <f>+R1068+S1068+T1068+U1068</f>
        <v>3221.837</v>
      </c>
      <c r="W1068" s="26">
        <f>+Q1068+V1068</f>
        <v>3221.837</v>
      </c>
      <c r="X1068" s="26">
        <f>IF(Q1068=0,,(Q1068/W1068)*100)</f>
        <v>0</v>
      </c>
      <c r="Y1068" s="26">
        <f>IF(V1068=0,,(V1068/W1068)*100)</f>
        <v>100</v>
      </c>
      <c r="Z1068" s="1"/>
    </row>
    <row r="1069" spans="1:26" ht="23.25">
      <c r="A1069" s="1"/>
      <c r="B1069" s="52"/>
      <c r="C1069" s="52"/>
      <c r="D1069" s="52"/>
      <c r="E1069" s="52"/>
      <c r="F1069" s="52"/>
      <c r="G1069" s="52"/>
      <c r="H1069" s="52"/>
      <c r="I1069" s="53"/>
      <c r="J1069" s="54" t="s">
        <v>52</v>
      </c>
      <c r="K1069" s="55"/>
      <c r="L1069" s="60"/>
      <c r="M1069" s="26"/>
      <c r="N1069" s="60"/>
      <c r="O1069" s="60"/>
      <c r="P1069" s="26"/>
      <c r="Q1069" s="26">
        <f>+L1069+M1069+N1069+O1069+P1069</f>
        <v>0</v>
      </c>
      <c r="R1069" s="26"/>
      <c r="S1069" s="60"/>
      <c r="T1069" s="60">
        <v>3221.52</v>
      </c>
      <c r="U1069" s="60"/>
      <c r="V1069" s="26">
        <f>+R1069+S1069+T1069+U1069</f>
        <v>3221.52</v>
      </c>
      <c r="W1069" s="26">
        <f>+Q1069+V1069</f>
        <v>3221.52</v>
      </c>
      <c r="X1069" s="26">
        <f>IF(Q1069=0,,(Q1069/W1069)*100)</f>
        <v>0</v>
      </c>
      <c r="Y1069" s="26">
        <f>IF(V1069=0,,(V1069/W1069)*100)</f>
        <v>100</v>
      </c>
      <c r="Z1069" s="1"/>
    </row>
    <row r="1070" spans="1:26" ht="23.25">
      <c r="A1070" s="1"/>
      <c r="B1070" s="52"/>
      <c r="C1070" s="52"/>
      <c r="D1070" s="52"/>
      <c r="E1070" s="52"/>
      <c r="F1070" s="52"/>
      <c r="G1070" s="52"/>
      <c r="H1070" s="52"/>
      <c r="I1070" s="53"/>
      <c r="J1070" s="54" t="s">
        <v>53</v>
      </c>
      <c r="K1070" s="55"/>
      <c r="L1070" s="60"/>
      <c r="M1070" s="26"/>
      <c r="N1070" s="60"/>
      <c r="O1070" s="60"/>
      <c r="P1070" s="26"/>
      <c r="Q1070" s="26"/>
      <c r="R1070" s="26"/>
      <c r="S1070" s="60"/>
      <c r="T1070" s="60">
        <f>IF(T1067=0,,(T1069/T1067)*100)</f>
        <v>140.06608695652173</v>
      </c>
      <c r="U1070" s="60"/>
      <c r="V1070" s="26">
        <f>IF(V1067=0,,(V1069/V1067)*100)</f>
        <v>140.06608695652173</v>
      </c>
      <c r="W1070" s="26">
        <f>IF(W1067=0,,(W1069/W1067)*100)</f>
        <v>140.06608695652173</v>
      </c>
      <c r="X1070" s="26"/>
      <c r="Y1070" s="26"/>
      <c r="Z1070" s="1"/>
    </row>
    <row r="1071" spans="1:26" ht="23.25">
      <c r="A1071" s="1"/>
      <c r="B1071" s="52"/>
      <c r="C1071" s="52"/>
      <c r="D1071" s="52"/>
      <c r="E1071" s="52"/>
      <c r="F1071" s="52"/>
      <c r="G1071" s="52"/>
      <c r="H1071" s="52"/>
      <c r="I1071" s="53"/>
      <c r="J1071" s="54" t="s">
        <v>54</v>
      </c>
      <c r="K1071" s="55"/>
      <c r="L1071" s="60">
        <f>IF(L1068=0,,(L1069/L1068)*100)</f>
        <v>0</v>
      </c>
      <c r="M1071" s="26">
        <f aca="true" t="shared" si="258" ref="M1071:W1071">IF(M1068=0,,(M1069/M1068)*100)</f>
        <v>0</v>
      </c>
      <c r="N1071" s="60">
        <f t="shared" si="258"/>
        <v>0</v>
      </c>
      <c r="O1071" s="60">
        <f t="shared" si="258"/>
        <v>0</v>
      </c>
      <c r="P1071" s="26">
        <f t="shared" si="258"/>
        <v>0</v>
      </c>
      <c r="Q1071" s="26">
        <f t="shared" si="258"/>
        <v>0</v>
      </c>
      <c r="R1071" s="26">
        <f t="shared" si="258"/>
        <v>0</v>
      </c>
      <c r="S1071" s="60">
        <f t="shared" si="258"/>
        <v>0</v>
      </c>
      <c r="T1071" s="60">
        <f t="shared" si="258"/>
        <v>99.99016089268328</v>
      </c>
      <c r="U1071" s="60">
        <f t="shared" si="258"/>
        <v>0</v>
      </c>
      <c r="V1071" s="26">
        <f t="shared" si="258"/>
        <v>99.99016089268328</v>
      </c>
      <c r="W1071" s="26">
        <f t="shared" si="258"/>
        <v>99.99016089268328</v>
      </c>
      <c r="X1071" s="26"/>
      <c r="Y1071" s="26"/>
      <c r="Z1071" s="1"/>
    </row>
    <row r="1072" spans="1:26" ht="23.25">
      <c r="A1072" s="1"/>
      <c r="B1072" s="61"/>
      <c r="C1072" s="61"/>
      <c r="D1072" s="61"/>
      <c r="E1072" s="61"/>
      <c r="F1072" s="61"/>
      <c r="G1072" s="61"/>
      <c r="H1072" s="61"/>
      <c r="I1072" s="53"/>
      <c r="J1072" s="54"/>
      <c r="K1072" s="55"/>
      <c r="L1072" s="60"/>
      <c r="M1072" s="26"/>
      <c r="N1072" s="60"/>
      <c r="O1072" s="60"/>
      <c r="P1072" s="26"/>
      <c r="Q1072" s="26"/>
      <c r="R1072" s="26"/>
      <c r="S1072" s="60"/>
      <c r="T1072" s="60"/>
      <c r="U1072" s="60"/>
      <c r="V1072" s="26"/>
      <c r="W1072" s="26"/>
      <c r="X1072" s="26"/>
      <c r="Y1072" s="26"/>
      <c r="Z1072" s="1"/>
    </row>
    <row r="1073" spans="1:26" ht="23.25">
      <c r="A1073" s="1"/>
      <c r="B1073" s="61"/>
      <c r="C1073" s="62"/>
      <c r="D1073" s="62"/>
      <c r="E1073" s="62"/>
      <c r="F1073" s="62"/>
      <c r="G1073" s="62" t="s">
        <v>281</v>
      </c>
      <c r="H1073" s="62"/>
      <c r="I1073" s="54"/>
      <c r="J1073" s="54" t="s">
        <v>282</v>
      </c>
      <c r="K1073" s="55"/>
      <c r="L1073" s="24"/>
      <c r="M1073" s="24"/>
      <c r="N1073" s="24"/>
      <c r="O1073" s="24"/>
      <c r="P1073" s="24"/>
      <c r="Q1073" s="24"/>
      <c r="R1073" s="24"/>
      <c r="S1073" s="24"/>
      <c r="T1073" s="24"/>
      <c r="U1073" s="24"/>
      <c r="V1073" s="24"/>
      <c r="W1073" s="24"/>
      <c r="X1073" s="24"/>
      <c r="Y1073" s="24"/>
      <c r="Z1073" s="1"/>
    </row>
    <row r="1074" spans="1:26" ht="23.25">
      <c r="A1074" s="1"/>
      <c r="B1074" s="61"/>
      <c r="C1074" s="61"/>
      <c r="D1074" s="61"/>
      <c r="E1074" s="61"/>
      <c r="F1074" s="61"/>
      <c r="G1074" s="61"/>
      <c r="H1074" s="61"/>
      <c r="I1074" s="53"/>
      <c r="J1074" s="54" t="s">
        <v>283</v>
      </c>
      <c r="K1074" s="55"/>
      <c r="L1074" s="60"/>
      <c r="M1074" s="26"/>
      <c r="N1074" s="60"/>
      <c r="O1074" s="60"/>
      <c r="P1074" s="26"/>
      <c r="Q1074" s="26"/>
      <c r="R1074" s="26"/>
      <c r="S1074" s="60"/>
      <c r="T1074" s="60"/>
      <c r="U1074" s="60"/>
      <c r="V1074" s="26"/>
      <c r="W1074" s="26"/>
      <c r="X1074" s="26"/>
      <c r="Y1074" s="26"/>
      <c r="Z1074" s="1"/>
    </row>
    <row r="1075" spans="1:26" ht="23.25">
      <c r="A1075" s="1"/>
      <c r="B1075" s="61"/>
      <c r="C1075" s="61"/>
      <c r="D1075" s="61"/>
      <c r="E1075" s="61"/>
      <c r="F1075" s="61"/>
      <c r="G1075" s="61"/>
      <c r="H1075" s="61"/>
      <c r="I1075" s="53"/>
      <c r="J1075" s="54" t="s">
        <v>50</v>
      </c>
      <c r="K1075" s="55"/>
      <c r="L1075" s="60"/>
      <c r="M1075" s="26"/>
      <c r="N1075" s="60"/>
      <c r="O1075" s="60"/>
      <c r="P1075" s="26"/>
      <c r="Q1075" s="26">
        <f>+L1075+M1075+N1075+O1075+P1075</f>
        <v>0</v>
      </c>
      <c r="R1075" s="26"/>
      <c r="S1075" s="60"/>
      <c r="T1075" s="60">
        <v>2000</v>
      </c>
      <c r="U1075" s="60"/>
      <c r="V1075" s="26">
        <f>+R1075+S1075+T1075+U1075</f>
        <v>2000</v>
      </c>
      <c r="W1075" s="26">
        <f>+Q1075+V1075</f>
        <v>2000</v>
      </c>
      <c r="X1075" s="26">
        <f>IF(Q1075=0,,(Q1075/W1075)*100)</f>
        <v>0</v>
      </c>
      <c r="Y1075" s="26">
        <f>IF(V1075=0,,(V1075/W1075)*100)</f>
        <v>100</v>
      </c>
      <c r="Z1075" s="1"/>
    </row>
    <row r="1076" spans="1:26" ht="23.25">
      <c r="A1076" s="1"/>
      <c r="B1076" s="61"/>
      <c r="C1076" s="61"/>
      <c r="D1076" s="61"/>
      <c r="E1076" s="61"/>
      <c r="F1076" s="61"/>
      <c r="G1076" s="61"/>
      <c r="H1076" s="61"/>
      <c r="I1076" s="53"/>
      <c r="J1076" s="54" t="s">
        <v>51</v>
      </c>
      <c r="K1076" s="55"/>
      <c r="L1076" s="60"/>
      <c r="M1076" s="26"/>
      <c r="N1076" s="60"/>
      <c r="O1076" s="60"/>
      <c r="P1076" s="26"/>
      <c r="Q1076" s="26">
        <f>+L1076+M1076+N1076+O1076+P1076</f>
        <v>0</v>
      </c>
      <c r="R1076" s="26"/>
      <c r="S1076" s="60"/>
      <c r="T1076" s="60"/>
      <c r="U1076" s="60"/>
      <c r="V1076" s="26">
        <f>+R1076+S1076+T1076+U1076</f>
        <v>0</v>
      </c>
      <c r="W1076" s="26">
        <f>+Q1076+V1076</f>
        <v>0</v>
      </c>
      <c r="X1076" s="26">
        <f>IF(Q1076=0,,(Q1076/W1076)*100)</f>
        <v>0</v>
      </c>
      <c r="Y1076" s="26">
        <f>IF(V1076=0,,(V1076/W1076)*100)</f>
        <v>0</v>
      </c>
      <c r="Z1076" s="1"/>
    </row>
    <row r="1077" spans="1:26" ht="23.25">
      <c r="A1077" s="1"/>
      <c r="B1077" s="61"/>
      <c r="C1077" s="61"/>
      <c r="D1077" s="61"/>
      <c r="E1077" s="61"/>
      <c r="F1077" s="61"/>
      <c r="G1077" s="61"/>
      <c r="H1077" s="61"/>
      <c r="I1077" s="53"/>
      <c r="J1077" s="54" t="s">
        <v>52</v>
      </c>
      <c r="K1077" s="55"/>
      <c r="L1077" s="60"/>
      <c r="M1077" s="26"/>
      <c r="N1077" s="60"/>
      <c r="O1077" s="60"/>
      <c r="P1077" s="26"/>
      <c r="Q1077" s="26">
        <f>+L1077+M1077+N1077+O1077+P1077</f>
        <v>0</v>
      </c>
      <c r="R1077" s="26"/>
      <c r="S1077" s="60"/>
      <c r="T1077" s="60"/>
      <c r="U1077" s="60"/>
      <c r="V1077" s="26">
        <f>+R1077+S1077+T1077+U1077</f>
        <v>0</v>
      </c>
      <c r="W1077" s="26">
        <f>+Q1077+V1077</f>
        <v>0</v>
      </c>
      <c r="X1077" s="26">
        <f>IF(Q1077=0,,(Q1077/W1077)*100)</f>
        <v>0</v>
      </c>
      <c r="Y1077" s="26">
        <f>IF(V1077=0,,(V1077/W1077)*100)</f>
        <v>0</v>
      </c>
      <c r="Z1077" s="1"/>
    </row>
    <row r="1078" spans="1:26" ht="23.25">
      <c r="A1078" s="1"/>
      <c r="B1078" s="61"/>
      <c r="C1078" s="61"/>
      <c r="D1078" s="61"/>
      <c r="E1078" s="61"/>
      <c r="F1078" s="61"/>
      <c r="G1078" s="61"/>
      <c r="H1078" s="61"/>
      <c r="I1078" s="53"/>
      <c r="J1078" s="54" t="s">
        <v>53</v>
      </c>
      <c r="K1078" s="55"/>
      <c r="L1078" s="60">
        <f aca="true" t="shared" si="259" ref="L1078:W1078">IF(L1075=0,,(L1077/L1075)*100)</f>
        <v>0</v>
      </c>
      <c r="M1078" s="26">
        <f t="shared" si="259"/>
        <v>0</v>
      </c>
      <c r="N1078" s="60">
        <f t="shared" si="259"/>
        <v>0</v>
      </c>
      <c r="O1078" s="60">
        <f t="shared" si="259"/>
        <v>0</v>
      </c>
      <c r="P1078" s="26">
        <f t="shared" si="259"/>
        <v>0</v>
      </c>
      <c r="Q1078" s="26">
        <f t="shared" si="259"/>
        <v>0</v>
      </c>
      <c r="R1078" s="26">
        <f t="shared" si="259"/>
        <v>0</v>
      </c>
      <c r="S1078" s="60">
        <f t="shared" si="259"/>
        <v>0</v>
      </c>
      <c r="T1078" s="60">
        <f t="shared" si="259"/>
        <v>0</v>
      </c>
      <c r="U1078" s="60">
        <f t="shared" si="259"/>
        <v>0</v>
      </c>
      <c r="V1078" s="26">
        <f t="shared" si="259"/>
        <v>0</v>
      </c>
      <c r="W1078" s="26">
        <f t="shared" si="259"/>
        <v>0</v>
      </c>
      <c r="X1078" s="26"/>
      <c r="Y1078" s="26"/>
      <c r="Z1078" s="1"/>
    </row>
    <row r="1079" spans="1:26" ht="23.25">
      <c r="A1079" s="1"/>
      <c r="B1079" s="61"/>
      <c r="C1079" s="61"/>
      <c r="D1079" s="61"/>
      <c r="E1079" s="61"/>
      <c r="F1079" s="61"/>
      <c r="G1079" s="61"/>
      <c r="H1079" s="61"/>
      <c r="I1079" s="53"/>
      <c r="J1079" s="54" t="s">
        <v>54</v>
      </c>
      <c r="K1079" s="55"/>
      <c r="L1079" s="60">
        <f>IF(L1076=0,,(L1077/L1076)*100)</f>
        <v>0</v>
      </c>
      <c r="M1079" s="26">
        <f aca="true" t="shared" si="260" ref="M1079:W1079">IF(M1076=0,,(M1077/M1076)*100)</f>
        <v>0</v>
      </c>
      <c r="N1079" s="60">
        <f t="shared" si="260"/>
        <v>0</v>
      </c>
      <c r="O1079" s="60">
        <f t="shared" si="260"/>
        <v>0</v>
      </c>
      <c r="P1079" s="26">
        <f t="shared" si="260"/>
        <v>0</v>
      </c>
      <c r="Q1079" s="26">
        <f t="shared" si="260"/>
        <v>0</v>
      </c>
      <c r="R1079" s="26">
        <f t="shared" si="260"/>
        <v>0</v>
      </c>
      <c r="S1079" s="60">
        <f t="shared" si="260"/>
        <v>0</v>
      </c>
      <c r="T1079" s="60">
        <f t="shared" si="260"/>
        <v>0</v>
      </c>
      <c r="U1079" s="60">
        <f t="shared" si="260"/>
        <v>0</v>
      </c>
      <c r="V1079" s="26">
        <f t="shared" si="260"/>
        <v>0</v>
      </c>
      <c r="W1079" s="26">
        <f t="shared" si="260"/>
        <v>0</v>
      </c>
      <c r="X1079" s="26"/>
      <c r="Y1079" s="26"/>
      <c r="Z1079" s="1"/>
    </row>
    <row r="1080" spans="1:26" ht="23.25">
      <c r="A1080" s="1"/>
      <c r="B1080" s="70"/>
      <c r="C1080" s="70"/>
      <c r="D1080" s="70"/>
      <c r="E1080" s="70"/>
      <c r="F1080" s="70"/>
      <c r="G1080" s="70"/>
      <c r="H1080" s="70"/>
      <c r="I1080" s="64"/>
      <c r="J1080" s="65"/>
      <c r="K1080" s="66"/>
      <c r="L1080" s="67"/>
      <c r="M1080" s="68"/>
      <c r="N1080" s="67"/>
      <c r="O1080" s="67"/>
      <c r="P1080" s="68"/>
      <c r="Q1080" s="68"/>
      <c r="R1080" s="68"/>
      <c r="S1080" s="67"/>
      <c r="T1080" s="67"/>
      <c r="U1080" s="67"/>
      <c r="V1080" s="68"/>
      <c r="W1080" s="68"/>
      <c r="X1080" s="68"/>
      <c r="Y1080" s="68"/>
      <c r="Z1080" s="1"/>
    </row>
    <row r="1081" spans="1:26" ht="23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23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5"/>
      <c r="W1082" s="5"/>
      <c r="X1082" s="5"/>
      <c r="Y1082" s="5" t="s">
        <v>424</v>
      </c>
      <c r="Z1082" s="1"/>
    </row>
    <row r="1083" spans="1:26" ht="23.25">
      <c r="A1083" s="1"/>
      <c r="B1083" s="9" t="s">
        <v>3</v>
      </c>
      <c r="C1083" s="10"/>
      <c r="D1083" s="10"/>
      <c r="E1083" s="10"/>
      <c r="F1083" s="10"/>
      <c r="G1083" s="10"/>
      <c r="H1083" s="11"/>
      <c r="I1083" s="12"/>
      <c r="J1083" s="13"/>
      <c r="K1083" s="14"/>
      <c r="L1083" s="15" t="s">
        <v>4</v>
      </c>
      <c r="M1083" s="15"/>
      <c r="N1083" s="15"/>
      <c r="O1083" s="15"/>
      <c r="P1083" s="15"/>
      <c r="Q1083" s="15"/>
      <c r="R1083" s="16" t="s">
        <v>5</v>
      </c>
      <c r="S1083" s="15"/>
      <c r="T1083" s="15"/>
      <c r="U1083" s="15"/>
      <c r="V1083" s="17"/>
      <c r="W1083" s="15" t="s">
        <v>6</v>
      </c>
      <c r="X1083" s="15"/>
      <c r="Y1083" s="18"/>
      <c r="Z1083" s="1"/>
    </row>
    <row r="1084" spans="1:26" ht="23.25">
      <c r="A1084" s="1"/>
      <c r="B1084" s="19" t="s">
        <v>7</v>
      </c>
      <c r="C1084" s="20"/>
      <c r="D1084" s="20"/>
      <c r="E1084" s="20"/>
      <c r="F1084" s="20"/>
      <c r="G1084" s="20"/>
      <c r="H1084" s="21"/>
      <c r="I1084" s="22"/>
      <c r="J1084" s="23"/>
      <c r="K1084" s="24"/>
      <c r="L1084" s="25"/>
      <c r="M1084" s="26"/>
      <c r="N1084" s="27"/>
      <c r="O1084" s="28" t="s">
        <v>8</v>
      </c>
      <c r="P1084" s="29"/>
      <c r="Q1084" s="30"/>
      <c r="R1084" s="31" t="s">
        <v>8</v>
      </c>
      <c r="S1084" s="32" t="s">
        <v>9</v>
      </c>
      <c r="T1084" s="25"/>
      <c r="U1084" s="33" t="s">
        <v>10</v>
      </c>
      <c r="V1084" s="30"/>
      <c r="W1084" s="30"/>
      <c r="X1084" s="34" t="s">
        <v>11</v>
      </c>
      <c r="Y1084" s="35"/>
      <c r="Z1084" s="1"/>
    </row>
    <row r="1085" spans="1:26" ht="23.25">
      <c r="A1085" s="1"/>
      <c r="B1085" s="36"/>
      <c r="C1085" s="37"/>
      <c r="D1085" s="37"/>
      <c r="E1085" s="37"/>
      <c r="F1085" s="38"/>
      <c r="G1085" s="37"/>
      <c r="H1085" s="36"/>
      <c r="I1085" s="22"/>
      <c r="J1085" s="2" t="s">
        <v>12</v>
      </c>
      <c r="K1085" s="24"/>
      <c r="L1085" s="39" t="s">
        <v>13</v>
      </c>
      <c r="M1085" s="40" t="s">
        <v>14</v>
      </c>
      <c r="N1085" s="32" t="s">
        <v>13</v>
      </c>
      <c r="O1085" s="39" t="s">
        <v>15</v>
      </c>
      <c r="P1085" s="29" t="s">
        <v>16</v>
      </c>
      <c r="Q1085" s="26"/>
      <c r="R1085" s="41" t="s">
        <v>15</v>
      </c>
      <c r="S1085" s="40" t="s">
        <v>17</v>
      </c>
      <c r="T1085" s="39" t="s">
        <v>18</v>
      </c>
      <c r="U1085" s="33" t="s">
        <v>19</v>
      </c>
      <c r="V1085" s="30"/>
      <c r="W1085" s="30"/>
      <c r="X1085" s="30"/>
      <c r="Y1085" s="40"/>
      <c r="Z1085" s="1"/>
    </row>
    <row r="1086" spans="1:26" ht="23.25">
      <c r="A1086" s="1"/>
      <c r="B1086" s="36" t="s">
        <v>20</v>
      </c>
      <c r="C1086" s="36" t="s">
        <v>21</v>
      </c>
      <c r="D1086" s="36" t="s">
        <v>22</v>
      </c>
      <c r="E1086" s="36" t="s">
        <v>23</v>
      </c>
      <c r="F1086" s="36" t="s">
        <v>24</v>
      </c>
      <c r="G1086" s="36" t="s">
        <v>25</v>
      </c>
      <c r="H1086" s="36" t="s">
        <v>26</v>
      </c>
      <c r="I1086" s="22"/>
      <c r="J1086" s="42"/>
      <c r="K1086" s="24"/>
      <c r="L1086" s="39" t="s">
        <v>27</v>
      </c>
      <c r="M1086" s="40" t="s">
        <v>28</v>
      </c>
      <c r="N1086" s="32" t="s">
        <v>29</v>
      </c>
      <c r="O1086" s="39" t="s">
        <v>30</v>
      </c>
      <c r="P1086" s="29" t="s">
        <v>31</v>
      </c>
      <c r="Q1086" s="40" t="s">
        <v>32</v>
      </c>
      <c r="R1086" s="41" t="s">
        <v>30</v>
      </c>
      <c r="S1086" s="40" t="s">
        <v>33</v>
      </c>
      <c r="T1086" s="39" t="s">
        <v>34</v>
      </c>
      <c r="U1086" s="33" t="s">
        <v>35</v>
      </c>
      <c r="V1086" s="29" t="s">
        <v>32</v>
      </c>
      <c r="W1086" s="29" t="s">
        <v>36</v>
      </c>
      <c r="X1086" s="29" t="s">
        <v>37</v>
      </c>
      <c r="Y1086" s="40" t="s">
        <v>38</v>
      </c>
      <c r="Z1086" s="1"/>
    </row>
    <row r="1087" spans="1:26" ht="23.25">
      <c r="A1087" s="1"/>
      <c r="B1087" s="43"/>
      <c r="C1087" s="43"/>
      <c r="D1087" s="43"/>
      <c r="E1087" s="43"/>
      <c r="F1087" s="43"/>
      <c r="G1087" s="43"/>
      <c r="H1087" s="43"/>
      <c r="I1087" s="44"/>
      <c r="J1087" s="45"/>
      <c r="K1087" s="46"/>
      <c r="L1087" s="47"/>
      <c r="M1087" s="48"/>
      <c r="N1087" s="49"/>
      <c r="O1087" s="47"/>
      <c r="P1087" s="50"/>
      <c r="Q1087" s="50"/>
      <c r="R1087" s="48"/>
      <c r="S1087" s="48"/>
      <c r="T1087" s="47"/>
      <c r="U1087" s="51"/>
      <c r="V1087" s="50"/>
      <c r="W1087" s="50"/>
      <c r="X1087" s="50"/>
      <c r="Y1087" s="48"/>
      <c r="Z1087" s="1"/>
    </row>
    <row r="1088" spans="1:26" ht="23.25">
      <c r="A1088" s="1"/>
      <c r="B1088" s="52" t="s">
        <v>48</v>
      </c>
      <c r="C1088" s="52"/>
      <c r="D1088" s="52"/>
      <c r="E1088" s="52" t="s">
        <v>55</v>
      </c>
      <c r="F1088" s="52" t="s">
        <v>263</v>
      </c>
      <c r="G1088" s="52" t="s">
        <v>281</v>
      </c>
      <c r="H1088" s="52" t="s">
        <v>231</v>
      </c>
      <c r="I1088" s="53"/>
      <c r="J1088" s="54" t="s">
        <v>232</v>
      </c>
      <c r="K1088" s="55"/>
      <c r="L1088" s="25"/>
      <c r="M1088" s="26"/>
      <c r="N1088" s="27"/>
      <c r="O1088" s="56"/>
      <c r="P1088" s="30"/>
      <c r="Q1088" s="30"/>
      <c r="R1088" s="26"/>
      <c r="S1088" s="27"/>
      <c r="T1088" s="25"/>
      <c r="U1088" s="57"/>
      <c r="V1088" s="30"/>
      <c r="W1088" s="30"/>
      <c r="X1088" s="30"/>
      <c r="Y1088" s="26"/>
      <c r="Z1088" s="1"/>
    </row>
    <row r="1089" spans="1:26" ht="23.25">
      <c r="A1089" s="1"/>
      <c r="B1089" s="52"/>
      <c r="C1089" s="52"/>
      <c r="D1089" s="52"/>
      <c r="E1089" s="52"/>
      <c r="F1089" s="52"/>
      <c r="G1089" s="52"/>
      <c r="H1089" s="52"/>
      <c r="I1089" s="53"/>
      <c r="J1089" s="58" t="s">
        <v>233</v>
      </c>
      <c r="K1089" s="59"/>
      <c r="L1089" s="60"/>
      <c r="M1089" s="60"/>
      <c r="N1089" s="60"/>
      <c r="O1089" s="60"/>
      <c r="P1089" s="60"/>
      <c r="Q1089" s="60"/>
      <c r="R1089" s="60"/>
      <c r="S1089" s="60"/>
      <c r="T1089" s="60"/>
      <c r="U1089" s="69"/>
      <c r="V1089" s="26"/>
      <c r="W1089" s="26"/>
      <c r="X1089" s="26"/>
      <c r="Y1089" s="26"/>
      <c r="Z1089" s="1"/>
    </row>
    <row r="1090" spans="1:26" ht="23.25">
      <c r="A1090" s="1"/>
      <c r="B1090" s="52"/>
      <c r="C1090" s="52"/>
      <c r="D1090" s="52"/>
      <c r="E1090" s="52"/>
      <c r="F1090" s="52"/>
      <c r="G1090" s="52"/>
      <c r="H1090" s="52"/>
      <c r="I1090" s="53"/>
      <c r="J1090" s="58" t="s">
        <v>50</v>
      </c>
      <c r="K1090" s="59"/>
      <c r="L1090" s="60"/>
      <c r="M1090" s="60"/>
      <c r="N1090" s="60"/>
      <c r="O1090" s="60"/>
      <c r="P1090" s="60"/>
      <c r="Q1090" s="60">
        <f>+L1090+M1090+N1090+O1090+P1090</f>
        <v>0</v>
      </c>
      <c r="R1090" s="60"/>
      <c r="S1090" s="60"/>
      <c r="T1090" s="60">
        <v>2000</v>
      </c>
      <c r="U1090" s="60"/>
      <c r="V1090" s="26">
        <f>+R1090+S1090+T1090+U1090</f>
        <v>2000</v>
      </c>
      <c r="W1090" s="26">
        <f>+Q1090+V1090</f>
        <v>2000</v>
      </c>
      <c r="X1090" s="26">
        <f>IF(Q1090=0,,(Q1090/W1090)*100)</f>
        <v>0</v>
      </c>
      <c r="Y1090" s="26">
        <f>IF(V1090=0,,(V1090/W1090)*100)</f>
        <v>100</v>
      </c>
      <c r="Z1090" s="1"/>
    </row>
    <row r="1091" spans="1:26" ht="23.25">
      <c r="A1091" s="1"/>
      <c r="B1091" s="52"/>
      <c r="C1091" s="52"/>
      <c r="D1091" s="52"/>
      <c r="E1091" s="52"/>
      <c r="F1091" s="52"/>
      <c r="G1091" s="52"/>
      <c r="H1091" s="52"/>
      <c r="I1091" s="53"/>
      <c r="J1091" s="54" t="s">
        <v>51</v>
      </c>
      <c r="K1091" s="55"/>
      <c r="L1091" s="60"/>
      <c r="M1091" s="60"/>
      <c r="N1091" s="60"/>
      <c r="O1091" s="60"/>
      <c r="P1091" s="60"/>
      <c r="Q1091" s="26">
        <f>+L1091+M1091+N1091+O1091+P1091</f>
        <v>0</v>
      </c>
      <c r="R1091" s="60"/>
      <c r="S1091" s="60"/>
      <c r="T1091" s="60"/>
      <c r="U1091" s="60"/>
      <c r="V1091" s="26">
        <f>+R1091+S1091+T1091+U1091</f>
        <v>0</v>
      </c>
      <c r="W1091" s="26">
        <f>+Q1091+V1091</f>
        <v>0</v>
      </c>
      <c r="X1091" s="26">
        <f>IF(Q1091=0,,(Q1091/W1091)*100)</f>
        <v>0</v>
      </c>
      <c r="Y1091" s="26">
        <f>IF(V1091=0,,(V1091/W1091)*100)</f>
        <v>0</v>
      </c>
      <c r="Z1091" s="1"/>
    </row>
    <row r="1092" spans="1:26" ht="23.25">
      <c r="A1092" s="1"/>
      <c r="B1092" s="52"/>
      <c r="C1092" s="52"/>
      <c r="D1092" s="52"/>
      <c r="E1092" s="52"/>
      <c r="F1092" s="52"/>
      <c r="G1092" s="52"/>
      <c r="H1092" s="52"/>
      <c r="I1092" s="53"/>
      <c r="J1092" s="54" t="s">
        <v>52</v>
      </c>
      <c r="K1092" s="55"/>
      <c r="L1092" s="60"/>
      <c r="M1092" s="26"/>
      <c r="N1092" s="60"/>
      <c r="O1092" s="60"/>
      <c r="P1092" s="26"/>
      <c r="Q1092" s="26">
        <f>+L1092+M1092+N1092+O1092+P1092</f>
        <v>0</v>
      </c>
      <c r="R1092" s="26"/>
      <c r="S1092" s="60"/>
      <c r="T1092" s="60"/>
      <c r="U1092" s="60"/>
      <c r="V1092" s="26">
        <f>+R1092+S1092+T1092+U1092</f>
        <v>0</v>
      </c>
      <c r="W1092" s="26">
        <f>+Q1092+V1092</f>
        <v>0</v>
      </c>
      <c r="X1092" s="26">
        <f>IF(Q1092=0,,(Q1092/W1092)*100)</f>
        <v>0</v>
      </c>
      <c r="Y1092" s="26">
        <f>IF(V1092=0,,(V1092/W1092)*100)</f>
        <v>0</v>
      </c>
      <c r="Z1092" s="1"/>
    </row>
    <row r="1093" spans="1:26" ht="23.25">
      <c r="A1093" s="1"/>
      <c r="B1093" s="52"/>
      <c r="C1093" s="52"/>
      <c r="D1093" s="52"/>
      <c r="E1093" s="52"/>
      <c r="F1093" s="52"/>
      <c r="G1093" s="52"/>
      <c r="H1093" s="52"/>
      <c r="I1093" s="53"/>
      <c r="J1093" s="54" t="s">
        <v>53</v>
      </c>
      <c r="K1093" s="55"/>
      <c r="L1093" s="60">
        <f aca="true" t="shared" si="261" ref="L1093:W1093">IF(L1090=0,,(L1092/L1090)*100)</f>
        <v>0</v>
      </c>
      <c r="M1093" s="26">
        <f t="shared" si="261"/>
        <v>0</v>
      </c>
      <c r="N1093" s="60">
        <f t="shared" si="261"/>
        <v>0</v>
      </c>
      <c r="O1093" s="60">
        <f t="shared" si="261"/>
        <v>0</v>
      </c>
      <c r="P1093" s="26">
        <f t="shared" si="261"/>
        <v>0</v>
      </c>
      <c r="Q1093" s="26">
        <f t="shared" si="261"/>
        <v>0</v>
      </c>
      <c r="R1093" s="26">
        <f t="shared" si="261"/>
        <v>0</v>
      </c>
      <c r="S1093" s="60">
        <f t="shared" si="261"/>
        <v>0</v>
      </c>
      <c r="T1093" s="60">
        <f t="shared" si="261"/>
        <v>0</v>
      </c>
      <c r="U1093" s="60">
        <f t="shared" si="261"/>
        <v>0</v>
      </c>
      <c r="V1093" s="26">
        <f t="shared" si="261"/>
        <v>0</v>
      </c>
      <c r="W1093" s="26">
        <f t="shared" si="261"/>
        <v>0</v>
      </c>
      <c r="X1093" s="26"/>
      <c r="Y1093" s="26"/>
      <c r="Z1093" s="1"/>
    </row>
    <row r="1094" spans="1:26" ht="23.25">
      <c r="A1094" s="1"/>
      <c r="B1094" s="52"/>
      <c r="C1094" s="52"/>
      <c r="D1094" s="52"/>
      <c r="E1094" s="52"/>
      <c r="F1094" s="52"/>
      <c r="G1094" s="52"/>
      <c r="H1094" s="52"/>
      <c r="I1094" s="53"/>
      <c r="J1094" s="54" t="s">
        <v>54</v>
      </c>
      <c r="K1094" s="55"/>
      <c r="L1094" s="60">
        <f>IF(L1091=0,,(L1092/L1091)*100)</f>
        <v>0</v>
      </c>
      <c r="M1094" s="26">
        <f aca="true" t="shared" si="262" ref="M1094:W1094">IF(M1091=0,,(M1092/M1091)*100)</f>
        <v>0</v>
      </c>
      <c r="N1094" s="60">
        <f t="shared" si="262"/>
        <v>0</v>
      </c>
      <c r="O1094" s="60">
        <f t="shared" si="262"/>
        <v>0</v>
      </c>
      <c r="P1094" s="26">
        <f t="shared" si="262"/>
        <v>0</v>
      </c>
      <c r="Q1094" s="26">
        <f t="shared" si="262"/>
        <v>0</v>
      </c>
      <c r="R1094" s="26">
        <f t="shared" si="262"/>
        <v>0</v>
      </c>
      <c r="S1094" s="60">
        <f t="shared" si="262"/>
        <v>0</v>
      </c>
      <c r="T1094" s="60">
        <f t="shared" si="262"/>
        <v>0</v>
      </c>
      <c r="U1094" s="60">
        <f t="shared" si="262"/>
        <v>0</v>
      </c>
      <c r="V1094" s="26">
        <f t="shared" si="262"/>
        <v>0</v>
      </c>
      <c r="W1094" s="26">
        <f t="shared" si="262"/>
        <v>0</v>
      </c>
      <c r="X1094" s="26"/>
      <c r="Y1094" s="26"/>
      <c r="Z1094" s="1"/>
    </row>
    <row r="1095" spans="1:26" ht="23.25">
      <c r="A1095" s="1"/>
      <c r="B1095" s="52"/>
      <c r="C1095" s="52"/>
      <c r="D1095" s="52"/>
      <c r="E1095" s="52"/>
      <c r="F1095" s="52"/>
      <c r="G1095" s="52"/>
      <c r="H1095" s="52"/>
      <c r="I1095" s="53"/>
      <c r="J1095" s="54"/>
      <c r="K1095" s="55"/>
      <c r="L1095" s="60"/>
      <c r="M1095" s="26"/>
      <c r="N1095" s="60"/>
      <c r="O1095" s="60"/>
      <c r="P1095" s="26"/>
      <c r="Q1095" s="26"/>
      <c r="R1095" s="26"/>
      <c r="S1095" s="60"/>
      <c r="T1095" s="60"/>
      <c r="U1095" s="60"/>
      <c r="V1095" s="26"/>
      <c r="W1095" s="26"/>
      <c r="X1095" s="26"/>
      <c r="Y1095" s="26"/>
      <c r="Z1095" s="1"/>
    </row>
    <row r="1096" spans="1:26" ht="23.25">
      <c r="A1096" s="1"/>
      <c r="B1096" s="52"/>
      <c r="C1096" s="52"/>
      <c r="D1096" s="52"/>
      <c r="E1096" s="52"/>
      <c r="F1096" s="52"/>
      <c r="G1096" s="52" t="s">
        <v>284</v>
      </c>
      <c r="H1096" s="52"/>
      <c r="I1096" s="53"/>
      <c r="J1096" s="54" t="s">
        <v>270</v>
      </c>
      <c r="K1096" s="55"/>
      <c r="L1096" s="60"/>
      <c r="M1096" s="26"/>
      <c r="N1096" s="60"/>
      <c r="O1096" s="60"/>
      <c r="P1096" s="26"/>
      <c r="Q1096" s="26"/>
      <c r="R1096" s="26"/>
      <c r="S1096" s="60"/>
      <c r="T1096" s="60"/>
      <c r="U1096" s="60"/>
      <c r="V1096" s="26"/>
      <c r="W1096" s="26"/>
      <c r="X1096" s="26"/>
      <c r="Y1096" s="26"/>
      <c r="Z1096" s="1"/>
    </row>
    <row r="1097" spans="1:26" ht="23.25">
      <c r="A1097" s="1"/>
      <c r="B1097" s="52"/>
      <c r="C1097" s="52"/>
      <c r="D1097" s="52"/>
      <c r="E1097" s="52"/>
      <c r="F1097" s="52"/>
      <c r="G1097" s="52"/>
      <c r="H1097" s="52"/>
      <c r="I1097" s="53"/>
      <c r="J1097" s="54" t="s">
        <v>285</v>
      </c>
      <c r="K1097" s="55"/>
      <c r="L1097" s="60"/>
      <c r="M1097" s="26"/>
      <c r="N1097" s="60"/>
      <c r="O1097" s="60"/>
      <c r="P1097" s="26"/>
      <c r="Q1097" s="26"/>
      <c r="R1097" s="26"/>
      <c r="S1097" s="60"/>
      <c r="T1097" s="60"/>
      <c r="U1097" s="60"/>
      <c r="V1097" s="26"/>
      <c r="W1097" s="26"/>
      <c r="X1097" s="26"/>
      <c r="Y1097" s="26"/>
      <c r="Z1097" s="1"/>
    </row>
    <row r="1098" spans="1:26" ht="23.25">
      <c r="A1098" s="1"/>
      <c r="B1098" s="52"/>
      <c r="C1098" s="52"/>
      <c r="D1098" s="52"/>
      <c r="E1098" s="52"/>
      <c r="F1098" s="52"/>
      <c r="G1098" s="52"/>
      <c r="H1098" s="52"/>
      <c r="I1098" s="53"/>
      <c r="J1098" s="54" t="s">
        <v>286</v>
      </c>
      <c r="K1098" s="55"/>
      <c r="L1098" s="60"/>
      <c r="M1098" s="26"/>
      <c r="N1098" s="60"/>
      <c r="O1098" s="60"/>
      <c r="P1098" s="26"/>
      <c r="Q1098" s="26"/>
      <c r="R1098" s="26"/>
      <c r="S1098" s="60"/>
      <c r="T1098" s="60"/>
      <c r="U1098" s="60"/>
      <c r="V1098" s="26"/>
      <c r="W1098" s="26"/>
      <c r="X1098" s="26"/>
      <c r="Y1098" s="26"/>
      <c r="Z1098" s="1"/>
    </row>
    <row r="1099" spans="1:26" ht="23.25">
      <c r="A1099" s="1"/>
      <c r="B1099" s="52"/>
      <c r="C1099" s="52"/>
      <c r="D1099" s="52"/>
      <c r="E1099" s="52"/>
      <c r="F1099" s="52"/>
      <c r="G1099" s="52"/>
      <c r="H1099" s="52"/>
      <c r="I1099" s="53"/>
      <c r="J1099" s="54" t="s">
        <v>50</v>
      </c>
      <c r="K1099" s="55"/>
      <c r="L1099" s="60"/>
      <c r="M1099" s="26"/>
      <c r="N1099" s="60"/>
      <c r="O1099" s="60"/>
      <c r="P1099" s="26"/>
      <c r="Q1099" s="26">
        <f>+L1099+M1099+N1099+O1099+P1099</f>
        <v>0</v>
      </c>
      <c r="R1099" s="26"/>
      <c r="S1099" s="60"/>
      <c r="T1099" s="60">
        <v>1000</v>
      </c>
      <c r="U1099" s="60"/>
      <c r="V1099" s="26">
        <f>+R1099+S1099+T1099+U1099</f>
        <v>1000</v>
      </c>
      <c r="W1099" s="26">
        <f>+Q1099+V1099</f>
        <v>1000</v>
      </c>
      <c r="X1099" s="26">
        <f>IF(Q1099=0,,(Q1099/W1099)*100)</f>
        <v>0</v>
      </c>
      <c r="Y1099" s="26">
        <f>IF(V1099=0,,(V1099/W1099)*100)</f>
        <v>100</v>
      </c>
      <c r="Z1099" s="1"/>
    </row>
    <row r="1100" spans="1:26" ht="23.25">
      <c r="A1100" s="1"/>
      <c r="B1100" s="52"/>
      <c r="C1100" s="52"/>
      <c r="D1100" s="52"/>
      <c r="E1100" s="52"/>
      <c r="F1100" s="52"/>
      <c r="G1100" s="52"/>
      <c r="H1100" s="52"/>
      <c r="I1100" s="53"/>
      <c r="J1100" s="54" t="s">
        <v>51</v>
      </c>
      <c r="K1100" s="55"/>
      <c r="L1100" s="60"/>
      <c r="M1100" s="26"/>
      <c r="N1100" s="60"/>
      <c r="O1100" s="60"/>
      <c r="P1100" s="26"/>
      <c r="Q1100" s="26">
        <f>+L1100+M1100+N1100+O1100+P1100</f>
        <v>0</v>
      </c>
      <c r="R1100" s="26"/>
      <c r="S1100" s="60"/>
      <c r="T1100" s="60"/>
      <c r="U1100" s="60"/>
      <c r="V1100" s="26">
        <f>+R1100+S1100+T1100+U1100</f>
        <v>0</v>
      </c>
      <c r="W1100" s="26">
        <f>+Q1100+V1100</f>
        <v>0</v>
      </c>
      <c r="X1100" s="26">
        <f>IF(Q1100=0,,(Q1100/W1100)*100)</f>
        <v>0</v>
      </c>
      <c r="Y1100" s="26">
        <f>IF(V1100=0,,(V1100/W1100)*100)</f>
        <v>0</v>
      </c>
      <c r="Z1100" s="1"/>
    </row>
    <row r="1101" spans="1:26" ht="23.25">
      <c r="A1101" s="1"/>
      <c r="B1101" s="52"/>
      <c r="C1101" s="52"/>
      <c r="D1101" s="52"/>
      <c r="E1101" s="52"/>
      <c r="F1101" s="52"/>
      <c r="G1101" s="52"/>
      <c r="H1101" s="52"/>
      <c r="I1101" s="53"/>
      <c r="J1101" s="54" t="s">
        <v>52</v>
      </c>
      <c r="K1101" s="55"/>
      <c r="L1101" s="60"/>
      <c r="M1101" s="26"/>
      <c r="N1101" s="60"/>
      <c r="O1101" s="60"/>
      <c r="P1101" s="26"/>
      <c r="Q1101" s="26">
        <f>+L1101+M1101+N1101+O1101+P1101</f>
        <v>0</v>
      </c>
      <c r="R1101" s="26"/>
      <c r="S1101" s="60"/>
      <c r="T1101" s="60"/>
      <c r="U1101" s="60"/>
      <c r="V1101" s="26">
        <f>+R1101+S1101+T1101+U1101</f>
        <v>0</v>
      </c>
      <c r="W1101" s="26">
        <f>+Q1101+V1101</f>
        <v>0</v>
      </c>
      <c r="X1101" s="26">
        <f>IF(Q1101=0,,(Q1101/W1101)*100)</f>
        <v>0</v>
      </c>
      <c r="Y1101" s="26">
        <f>IF(V1101=0,,(V1101/W1101)*100)</f>
        <v>0</v>
      </c>
      <c r="Z1101" s="1"/>
    </row>
    <row r="1102" spans="1:26" ht="23.25">
      <c r="A1102" s="1"/>
      <c r="B1102" s="52"/>
      <c r="C1102" s="52"/>
      <c r="D1102" s="52"/>
      <c r="E1102" s="52"/>
      <c r="F1102" s="52"/>
      <c r="G1102" s="52"/>
      <c r="H1102" s="52"/>
      <c r="I1102" s="53"/>
      <c r="J1102" s="54" t="s">
        <v>53</v>
      </c>
      <c r="K1102" s="55"/>
      <c r="L1102" s="60">
        <f aca="true" t="shared" si="263" ref="L1102:W1102">IF(L1099=0,,(L1101/L1099)*100)</f>
        <v>0</v>
      </c>
      <c r="M1102" s="26">
        <f t="shared" si="263"/>
        <v>0</v>
      </c>
      <c r="N1102" s="60">
        <f t="shared" si="263"/>
        <v>0</v>
      </c>
      <c r="O1102" s="60">
        <f t="shared" si="263"/>
        <v>0</v>
      </c>
      <c r="P1102" s="26">
        <f t="shared" si="263"/>
        <v>0</v>
      </c>
      <c r="Q1102" s="26">
        <f t="shared" si="263"/>
        <v>0</v>
      </c>
      <c r="R1102" s="26">
        <f t="shared" si="263"/>
        <v>0</v>
      </c>
      <c r="S1102" s="60">
        <f t="shared" si="263"/>
        <v>0</v>
      </c>
      <c r="T1102" s="60">
        <f t="shared" si="263"/>
        <v>0</v>
      </c>
      <c r="U1102" s="60">
        <f t="shared" si="263"/>
        <v>0</v>
      </c>
      <c r="V1102" s="26">
        <f t="shared" si="263"/>
        <v>0</v>
      </c>
      <c r="W1102" s="26">
        <f t="shared" si="263"/>
        <v>0</v>
      </c>
      <c r="X1102" s="26"/>
      <c r="Y1102" s="26"/>
      <c r="Z1102" s="1"/>
    </row>
    <row r="1103" spans="1:26" ht="23.25">
      <c r="A1103" s="1"/>
      <c r="B1103" s="61"/>
      <c r="C1103" s="62"/>
      <c r="D1103" s="62"/>
      <c r="E1103" s="62"/>
      <c r="F1103" s="62"/>
      <c r="G1103" s="62"/>
      <c r="H1103" s="62"/>
      <c r="I1103" s="54"/>
      <c r="J1103" s="54" t="s">
        <v>54</v>
      </c>
      <c r="K1103" s="55"/>
      <c r="L1103" s="24">
        <f>IF(L1100=0,,(L1101/L1100)*100)</f>
        <v>0</v>
      </c>
      <c r="M1103" s="24">
        <f aca="true" t="shared" si="264" ref="M1103:W1103">IF(M1100=0,,(M1101/M1100)*100)</f>
        <v>0</v>
      </c>
      <c r="N1103" s="24">
        <f t="shared" si="264"/>
        <v>0</v>
      </c>
      <c r="O1103" s="24">
        <f t="shared" si="264"/>
        <v>0</v>
      </c>
      <c r="P1103" s="24">
        <f t="shared" si="264"/>
        <v>0</v>
      </c>
      <c r="Q1103" s="24">
        <f t="shared" si="264"/>
        <v>0</v>
      </c>
      <c r="R1103" s="24">
        <f t="shared" si="264"/>
        <v>0</v>
      </c>
      <c r="S1103" s="24">
        <f t="shared" si="264"/>
        <v>0</v>
      </c>
      <c r="T1103" s="24">
        <f t="shared" si="264"/>
        <v>0</v>
      </c>
      <c r="U1103" s="24">
        <f t="shared" si="264"/>
        <v>0</v>
      </c>
      <c r="V1103" s="24">
        <f t="shared" si="264"/>
        <v>0</v>
      </c>
      <c r="W1103" s="24">
        <f t="shared" si="264"/>
        <v>0</v>
      </c>
      <c r="X1103" s="24"/>
      <c r="Y1103" s="24"/>
      <c r="Z1103" s="1"/>
    </row>
    <row r="1104" spans="1:26" ht="23.25">
      <c r="A1104" s="1"/>
      <c r="B1104" s="52"/>
      <c r="C1104" s="52"/>
      <c r="D1104" s="52"/>
      <c r="E1104" s="52"/>
      <c r="F1104" s="52"/>
      <c r="G1104" s="52"/>
      <c r="H1104" s="52"/>
      <c r="I1104" s="53"/>
      <c r="J1104" s="54"/>
      <c r="K1104" s="55"/>
      <c r="L1104" s="60"/>
      <c r="M1104" s="26"/>
      <c r="N1104" s="60"/>
      <c r="O1104" s="60"/>
      <c r="P1104" s="26"/>
      <c r="Q1104" s="26"/>
      <c r="R1104" s="26"/>
      <c r="S1104" s="60"/>
      <c r="T1104" s="60"/>
      <c r="U1104" s="60"/>
      <c r="V1104" s="26"/>
      <c r="W1104" s="26"/>
      <c r="X1104" s="26"/>
      <c r="Y1104" s="26"/>
      <c r="Z1104" s="1"/>
    </row>
    <row r="1105" spans="1:26" ht="23.25">
      <c r="A1105" s="1"/>
      <c r="B1105" s="52"/>
      <c r="C1105" s="52"/>
      <c r="D1105" s="52"/>
      <c r="E1105" s="52"/>
      <c r="F1105" s="52"/>
      <c r="G1105" s="52"/>
      <c r="H1105" s="52" t="s">
        <v>231</v>
      </c>
      <c r="I1105" s="53"/>
      <c r="J1105" s="54" t="s">
        <v>232</v>
      </c>
      <c r="K1105" s="55"/>
      <c r="L1105" s="60"/>
      <c r="M1105" s="26"/>
      <c r="N1105" s="60"/>
      <c r="O1105" s="60"/>
      <c r="P1105" s="26"/>
      <c r="Q1105" s="26"/>
      <c r="R1105" s="26"/>
      <c r="S1105" s="60"/>
      <c r="T1105" s="60"/>
      <c r="U1105" s="60"/>
      <c r="V1105" s="26"/>
      <c r="W1105" s="26"/>
      <c r="X1105" s="26"/>
      <c r="Y1105" s="26"/>
      <c r="Z1105" s="1"/>
    </row>
    <row r="1106" spans="1:26" ht="23.25">
      <c r="A1106" s="1"/>
      <c r="B1106" s="52"/>
      <c r="C1106" s="52"/>
      <c r="D1106" s="52"/>
      <c r="E1106" s="52"/>
      <c r="F1106" s="52"/>
      <c r="G1106" s="52"/>
      <c r="H1106" s="52"/>
      <c r="I1106" s="53"/>
      <c r="J1106" s="54" t="s">
        <v>233</v>
      </c>
      <c r="K1106" s="55"/>
      <c r="L1106" s="60"/>
      <c r="M1106" s="26"/>
      <c r="N1106" s="60"/>
      <c r="O1106" s="60"/>
      <c r="P1106" s="26"/>
      <c r="Q1106" s="26"/>
      <c r="R1106" s="26"/>
      <c r="S1106" s="60"/>
      <c r="T1106" s="60"/>
      <c r="U1106" s="60"/>
      <c r="V1106" s="26"/>
      <c r="W1106" s="26"/>
      <c r="X1106" s="26"/>
      <c r="Y1106" s="26"/>
      <c r="Z1106" s="1"/>
    </row>
    <row r="1107" spans="1:26" ht="23.25">
      <c r="A1107" s="1"/>
      <c r="B1107" s="52"/>
      <c r="C1107" s="52"/>
      <c r="D1107" s="52"/>
      <c r="E1107" s="52"/>
      <c r="F1107" s="52"/>
      <c r="G1107" s="52"/>
      <c r="H1107" s="52"/>
      <c r="I1107" s="53"/>
      <c r="J1107" s="54" t="s">
        <v>50</v>
      </c>
      <c r="K1107" s="55"/>
      <c r="L1107" s="60"/>
      <c r="M1107" s="26"/>
      <c r="N1107" s="60"/>
      <c r="O1107" s="60"/>
      <c r="P1107" s="26"/>
      <c r="Q1107" s="26">
        <f>+L1107+M1107+N1107+O1107+P1107</f>
        <v>0</v>
      </c>
      <c r="R1107" s="26"/>
      <c r="S1107" s="60"/>
      <c r="T1107" s="60">
        <v>1000</v>
      </c>
      <c r="U1107" s="60"/>
      <c r="V1107" s="26">
        <f>+R1107+S1107+T1107+U1107</f>
        <v>1000</v>
      </c>
      <c r="W1107" s="26">
        <f>+Q1107+V1107</f>
        <v>1000</v>
      </c>
      <c r="X1107" s="26">
        <f>IF(Q1107=0,,(Q1107/W1107)*100)</f>
        <v>0</v>
      </c>
      <c r="Y1107" s="26">
        <f>IF(V1107=0,,(V1107/W1107)*100)</f>
        <v>100</v>
      </c>
      <c r="Z1107" s="1"/>
    </row>
    <row r="1108" spans="1:26" ht="23.25">
      <c r="A1108" s="1"/>
      <c r="B1108" s="52"/>
      <c r="C1108" s="52"/>
      <c r="D1108" s="52"/>
      <c r="E1108" s="52"/>
      <c r="F1108" s="52"/>
      <c r="G1108" s="52"/>
      <c r="H1108" s="52"/>
      <c r="I1108" s="53"/>
      <c r="J1108" s="54" t="s">
        <v>51</v>
      </c>
      <c r="K1108" s="55"/>
      <c r="L1108" s="60"/>
      <c r="M1108" s="26"/>
      <c r="N1108" s="60"/>
      <c r="O1108" s="60"/>
      <c r="P1108" s="26"/>
      <c r="Q1108" s="26">
        <f>+L1108+M1108+N1108+O1108+P1108</f>
        <v>0</v>
      </c>
      <c r="R1108" s="26"/>
      <c r="S1108" s="60"/>
      <c r="T1108" s="60"/>
      <c r="U1108" s="60"/>
      <c r="V1108" s="26">
        <f>+R1108+S1108+T1108+U1108</f>
        <v>0</v>
      </c>
      <c r="W1108" s="26">
        <f>+Q1108+V1108</f>
        <v>0</v>
      </c>
      <c r="X1108" s="26">
        <f>IF(Q1108=0,,(Q1108/W1108)*100)</f>
        <v>0</v>
      </c>
      <c r="Y1108" s="26">
        <f>IF(V1108=0,,(V1108/W1108)*100)</f>
        <v>0</v>
      </c>
      <c r="Z1108" s="1"/>
    </row>
    <row r="1109" spans="1:26" ht="23.25">
      <c r="A1109" s="1"/>
      <c r="B1109" s="52"/>
      <c r="C1109" s="52"/>
      <c r="D1109" s="52"/>
      <c r="E1109" s="52"/>
      <c r="F1109" s="52"/>
      <c r="G1109" s="52"/>
      <c r="H1109" s="52"/>
      <c r="I1109" s="53"/>
      <c r="J1109" s="54" t="s">
        <v>52</v>
      </c>
      <c r="K1109" s="55"/>
      <c r="L1109" s="60"/>
      <c r="M1109" s="26"/>
      <c r="N1109" s="60"/>
      <c r="O1109" s="60"/>
      <c r="P1109" s="26"/>
      <c r="Q1109" s="26">
        <f>+L1109+M1109+N1109+O1109+P1109</f>
        <v>0</v>
      </c>
      <c r="R1109" s="26"/>
      <c r="S1109" s="60"/>
      <c r="T1109" s="60"/>
      <c r="U1109" s="60"/>
      <c r="V1109" s="26">
        <f>+R1109+S1109+T1109+U1109</f>
        <v>0</v>
      </c>
      <c r="W1109" s="26">
        <f>+Q1109+V1109</f>
        <v>0</v>
      </c>
      <c r="X1109" s="26">
        <f>IF(Q1109=0,,(Q1109/W1109)*100)</f>
        <v>0</v>
      </c>
      <c r="Y1109" s="26">
        <f>IF(V1109=0,,(V1109/W1109)*100)</f>
        <v>0</v>
      </c>
      <c r="Z1109" s="1"/>
    </row>
    <row r="1110" spans="1:26" ht="23.25">
      <c r="A1110" s="1"/>
      <c r="B1110" s="52"/>
      <c r="C1110" s="52"/>
      <c r="D1110" s="52"/>
      <c r="E1110" s="52"/>
      <c r="F1110" s="52"/>
      <c r="G1110" s="52"/>
      <c r="H1110" s="52"/>
      <c r="I1110" s="53"/>
      <c r="J1110" s="54" t="s">
        <v>53</v>
      </c>
      <c r="K1110" s="55"/>
      <c r="L1110" s="60">
        <f aca="true" t="shared" si="265" ref="L1110:W1110">IF(L1107=0,,(L1109/L1107)*100)</f>
        <v>0</v>
      </c>
      <c r="M1110" s="26">
        <f t="shared" si="265"/>
        <v>0</v>
      </c>
      <c r="N1110" s="60">
        <f t="shared" si="265"/>
        <v>0</v>
      </c>
      <c r="O1110" s="60">
        <f t="shared" si="265"/>
        <v>0</v>
      </c>
      <c r="P1110" s="26">
        <f t="shared" si="265"/>
        <v>0</v>
      </c>
      <c r="Q1110" s="26">
        <f t="shared" si="265"/>
        <v>0</v>
      </c>
      <c r="R1110" s="26">
        <f t="shared" si="265"/>
        <v>0</v>
      </c>
      <c r="S1110" s="60">
        <f t="shared" si="265"/>
        <v>0</v>
      </c>
      <c r="T1110" s="60">
        <f t="shared" si="265"/>
        <v>0</v>
      </c>
      <c r="U1110" s="60">
        <f t="shared" si="265"/>
        <v>0</v>
      </c>
      <c r="V1110" s="26">
        <f t="shared" si="265"/>
        <v>0</v>
      </c>
      <c r="W1110" s="26">
        <f t="shared" si="265"/>
        <v>0</v>
      </c>
      <c r="X1110" s="26"/>
      <c r="Y1110" s="26"/>
      <c r="Z1110" s="1"/>
    </row>
    <row r="1111" spans="1:26" ht="23.25">
      <c r="A1111" s="1"/>
      <c r="B1111" s="52"/>
      <c r="C1111" s="52"/>
      <c r="D1111" s="52"/>
      <c r="E1111" s="52"/>
      <c r="F1111" s="52"/>
      <c r="G1111" s="52"/>
      <c r="H1111" s="52"/>
      <c r="I1111" s="53"/>
      <c r="J1111" s="54" t="s">
        <v>54</v>
      </c>
      <c r="K1111" s="55"/>
      <c r="L1111" s="60">
        <f>IF(L1108=0,,(L1109/L1108)*100)</f>
        <v>0</v>
      </c>
      <c r="M1111" s="26">
        <f aca="true" t="shared" si="266" ref="M1111:W1111">IF(M1108=0,,(M1109/M1108)*100)</f>
        <v>0</v>
      </c>
      <c r="N1111" s="60">
        <f t="shared" si="266"/>
        <v>0</v>
      </c>
      <c r="O1111" s="60">
        <f t="shared" si="266"/>
        <v>0</v>
      </c>
      <c r="P1111" s="26">
        <f t="shared" si="266"/>
        <v>0</v>
      </c>
      <c r="Q1111" s="26">
        <f t="shared" si="266"/>
        <v>0</v>
      </c>
      <c r="R1111" s="26">
        <f t="shared" si="266"/>
        <v>0</v>
      </c>
      <c r="S1111" s="60">
        <f t="shared" si="266"/>
        <v>0</v>
      </c>
      <c r="T1111" s="60">
        <f t="shared" si="266"/>
        <v>0</v>
      </c>
      <c r="U1111" s="60">
        <f t="shared" si="266"/>
        <v>0</v>
      </c>
      <c r="V1111" s="26">
        <f t="shared" si="266"/>
        <v>0</v>
      </c>
      <c r="W1111" s="26">
        <f t="shared" si="266"/>
        <v>0</v>
      </c>
      <c r="X1111" s="26"/>
      <c r="Y1111" s="26"/>
      <c r="Z1111" s="1"/>
    </row>
    <row r="1112" spans="1:26" ht="23.25">
      <c r="A1112" s="1"/>
      <c r="B1112" s="61"/>
      <c r="C1112" s="62"/>
      <c r="D1112" s="62"/>
      <c r="E1112" s="62"/>
      <c r="F1112" s="62"/>
      <c r="G1112" s="62"/>
      <c r="H1112" s="62"/>
      <c r="I1112" s="54"/>
      <c r="J1112" s="54"/>
      <c r="K1112" s="55"/>
      <c r="L1112" s="24"/>
      <c r="M1112" s="24"/>
      <c r="N1112" s="24"/>
      <c r="O1112" s="24"/>
      <c r="P1112" s="24"/>
      <c r="Q1112" s="24"/>
      <c r="R1112" s="24"/>
      <c r="S1112" s="24"/>
      <c r="T1112" s="24"/>
      <c r="U1112" s="24"/>
      <c r="V1112" s="24"/>
      <c r="W1112" s="24"/>
      <c r="X1112" s="24"/>
      <c r="Y1112" s="24"/>
      <c r="Z1112" s="1"/>
    </row>
    <row r="1113" spans="1:26" ht="23.25">
      <c r="A1113" s="1"/>
      <c r="B1113" s="52"/>
      <c r="C1113" s="52"/>
      <c r="D1113" s="52"/>
      <c r="E1113" s="52"/>
      <c r="F1113" s="52"/>
      <c r="G1113" s="52" t="s">
        <v>287</v>
      </c>
      <c r="H1113" s="52"/>
      <c r="I1113" s="53"/>
      <c r="J1113" s="54" t="s">
        <v>270</v>
      </c>
      <c r="K1113" s="55"/>
      <c r="L1113" s="60"/>
      <c r="M1113" s="26"/>
      <c r="N1113" s="60"/>
      <c r="O1113" s="60"/>
      <c r="P1113" s="26"/>
      <c r="Q1113" s="26"/>
      <c r="R1113" s="26"/>
      <c r="S1113" s="60"/>
      <c r="T1113" s="60"/>
      <c r="U1113" s="60"/>
      <c r="V1113" s="26"/>
      <c r="W1113" s="26"/>
      <c r="X1113" s="26"/>
      <c r="Y1113" s="26"/>
      <c r="Z1113" s="1"/>
    </row>
    <row r="1114" spans="1:26" ht="23.25">
      <c r="A1114" s="1"/>
      <c r="B1114" s="52"/>
      <c r="C1114" s="52"/>
      <c r="D1114" s="52"/>
      <c r="E1114" s="52"/>
      <c r="F1114" s="52"/>
      <c r="G1114" s="52"/>
      <c r="H1114" s="52"/>
      <c r="I1114" s="53"/>
      <c r="J1114" s="54" t="s">
        <v>288</v>
      </c>
      <c r="K1114" s="55"/>
      <c r="L1114" s="60"/>
      <c r="M1114" s="26"/>
      <c r="N1114" s="60"/>
      <c r="O1114" s="60"/>
      <c r="P1114" s="26"/>
      <c r="Q1114" s="26"/>
      <c r="R1114" s="26"/>
      <c r="S1114" s="60"/>
      <c r="T1114" s="60"/>
      <c r="U1114" s="60"/>
      <c r="V1114" s="26"/>
      <c r="W1114" s="26"/>
      <c r="X1114" s="26"/>
      <c r="Y1114" s="26"/>
      <c r="Z1114" s="1"/>
    </row>
    <row r="1115" spans="1:26" ht="23.25">
      <c r="A1115" s="1"/>
      <c r="B1115" s="52"/>
      <c r="C1115" s="52"/>
      <c r="D1115" s="52"/>
      <c r="E1115" s="52"/>
      <c r="F1115" s="52"/>
      <c r="G1115" s="52"/>
      <c r="H1115" s="52"/>
      <c r="I1115" s="53"/>
      <c r="J1115" s="54" t="s">
        <v>50</v>
      </c>
      <c r="K1115" s="55"/>
      <c r="L1115" s="60"/>
      <c r="M1115" s="26"/>
      <c r="N1115" s="60"/>
      <c r="O1115" s="60"/>
      <c r="P1115" s="26"/>
      <c r="Q1115" s="26">
        <f>+L1115+M1115+N1115+O1115+P1115</f>
        <v>0</v>
      </c>
      <c r="R1115" s="26"/>
      <c r="S1115" s="60"/>
      <c r="T1115" s="60">
        <v>400</v>
      </c>
      <c r="U1115" s="60"/>
      <c r="V1115" s="26">
        <f>+R1115+S1115+T1115+U1115</f>
        <v>400</v>
      </c>
      <c r="W1115" s="26">
        <f>+Q1115+V1115</f>
        <v>400</v>
      </c>
      <c r="X1115" s="26">
        <f>IF(Q1115=0,,(Q1115/W1115)*100)</f>
        <v>0</v>
      </c>
      <c r="Y1115" s="26">
        <f>IF(V1115=0,,(V1115/W1115)*100)</f>
        <v>100</v>
      </c>
      <c r="Z1115" s="1"/>
    </row>
    <row r="1116" spans="1:26" ht="23.25">
      <c r="A1116" s="1"/>
      <c r="B1116" s="52"/>
      <c r="C1116" s="52"/>
      <c r="D1116" s="52"/>
      <c r="E1116" s="52"/>
      <c r="F1116" s="52"/>
      <c r="G1116" s="52"/>
      <c r="H1116" s="52"/>
      <c r="I1116" s="53"/>
      <c r="J1116" s="54" t="s">
        <v>51</v>
      </c>
      <c r="K1116" s="55"/>
      <c r="L1116" s="60"/>
      <c r="M1116" s="26"/>
      <c r="N1116" s="60"/>
      <c r="O1116" s="60"/>
      <c r="P1116" s="26"/>
      <c r="Q1116" s="26">
        <f>+L1116+M1116+N1116+O1116+P1116</f>
        <v>0</v>
      </c>
      <c r="R1116" s="26"/>
      <c r="S1116" s="60"/>
      <c r="T1116" s="60"/>
      <c r="U1116" s="60"/>
      <c r="V1116" s="26">
        <f>+R1116+S1116+T1116+U1116</f>
        <v>0</v>
      </c>
      <c r="W1116" s="26">
        <f>+Q1116+V1116</f>
        <v>0</v>
      </c>
      <c r="X1116" s="26">
        <f>IF(Q1116=0,,(Q1116/W1116)*100)</f>
        <v>0</v>
      </c>
      <c r="Y1116" s="26">
        <f>IF(V1116=0,,(V1116/W1116)*100)</f>
        <v>0</v>
      </c>
      <c r="Z1116" s="1"/>
    </row>
    <row r="1117" spans="1:26" ht="23.25">
      <c r="A1117" s="1"/>
      <c r="B1117" s="61"/>
      <c r="C1117" s="61"/>
      <c r="D1117" s="61"/>
      <c r="E1117" s="61"/>
      <c r="F1117" s="61"/>
      <c r="G1117" s="61"/>
      <c r="H1117" s="61"/>
      <c r="I1117" s="53"/>
      <c r="J1117" s="54" t="s">
        <v>52</v>
      </c>
      <c r="K1117" s="55"/>
      <c r="L1117" s="60"/>
      <c r="M1117" s="26"/>
      <c r="N1117" s="60"/>
      <c r="O1117" s="60"/>
      <c r="P1117" s="26"/>
      <c r="Q1117" s="26">
        <f>+L1117+M1117+N1117+O1117+P1117</f>
        <v>0</v>
      </c>
      <c r="R1117" s="26"/>
      <c r="S1117" s="60"/>
      <c r="T1117" s="60"/>
      <c r="U1117" s="60"/>
      <c r="V1117" s="26">
        <f>+R1117+S1117+T1117+U1117</f>
        <v>0</v>
      </c>
      <c r="W1117" s="26">
        <f>+Q1117+V1117</f>
        <v>0</v>
      </c>
      <c r="X1117" s="26">
        <f>IF(Q1117=0,,(Q1117/W1117)*100)</f>
        <v>0</v>
      </c>
      <c r="Y1117" s="26">
        <f>IF(V1117=0,,(V1117/W1117)*100)</f>
        <v>0</v>
      </c>
      <c r="Z1117" s="1"/>
    </row>
    <row r="1118" spans="1:26" ht="23.25">
      <c r="A1118" s="1"/>
      <c r="B1118" s="61"/>
      <c r="C1118" s="62"/>
      <c r="D1118" s="62"/>
      <c r="E1118" s="62"/>
      <c r="F1118" s="62"/>
      <c r="G1118" s="62"/>
      <c r="H1118" s="62"/>
      <c r="I1118" s="54"/>
      <c r="J1118" s="54" t="s">
        <v>53</v>
      </c>
      <c r="K1118" s="55"/>
      <c r="L1118" s="24">
        <f aca="true" t="shared" si="267" ref="L1118:W1118">IF(L1115=0,,(L1117/L1115)*100)</f>
        <v>0</v>
      </c>
      <c r="M1118" s="24">
        <f t="shared" si="267"/>
        <v>0</v>
      </c>
      <c r="N1118" s="24">
        <f t="shared" si="267"/>
        <v>0</v>
      </c>
      <c r="O1118" s="24">
        <f t="shared" si="267"/>
        <v>0</v>
      </c>
      <c r="P1118" s="24">
        <f t="shared" si="267"/>
        <v>0</v>
      </c>
      <c r="Q1118" s="24">
        <f t="shared" si="267"/>
        <v>0</v>
      </c>
      <c r="R1118" s="24">
        <f t="shared" si="267"/>
        <v>0</v>
      </c>
      <c r="S1118" s="24">
        <f t="shared" si="267"/>
        <v>0</v>
      </c>
      <c r="T1118" s="24">
        <f t="shared" si="267"/>
        <v>0</v>
      </c>
      <c r="U1118" s="24">
        <f t="shared" si="267"/>
        <v>0</v>
      </c>
      <c r="V1118" s="24">
        <f t="shared" si="267"/>
        <v>0</v>
      </c>
      <c r="W1118" s="24">
        <f t="shared" si="267"/>
        <v>0</v>
      </c>
      <c r="X1118" s="24"/>
      <c r="Y1118" s="24"/>
      <c r="Z1118" s="1"/>
    </row>
    <row r="1119" spans="1:26" ht="23.25">
      <c r="A1119" s="1"/>
      <c r="B1119" s="61"/>
      <c r="C1119" s="61"/>
      <c r="D1119" s="61"/>
      <c r="E1119" s="61"/>
      <c r="F1119" s="61"/>
      <c r="G1119" s="61"/>
      <c r="H1119" s="61"/>
      <c r="I1119" s="53"/>
      <c r="J1119" s="54" t="s">
        <v>54</v>
      </c>
      <c r="K1119" s="55"/>
      <c r="L1119" s="60">
        <f>IF(L1116=0,,(L1117/L1116)*100)</f>
        <v>0</v>
      </c>
      <c r="M1119" s="26">
        <f aca="true" t="shared" si="268" ref="M1119:W1119">IF(M1116=0,,(M1117/M1116)*100)</f>
        <v>0</v>
      </c>
      <c r="N1119" s="60">
        <f t="shared" si="268"/>
        <v>0</v>
      </c>
      <c r="O1119" s="60">
        <f t="shared" si="268"/>
        <v>0</v>
      </c>
      <c r="P1119" s="26">
        <f t="shared" si="268"/>
        <v>0</v>
      </c>
      <c r="Q1119" s="26">
        <f t="shared" si="268"/>
        <v>0</v>
      </c>
      <c r="R1119" s="26">
        <f t="shared" si="268"/>
        <v>0</v>
      </c>
      <c r="S1119" s="60">
        <f t="shared" si="268"/>
        <v>0</v>
      </c>
      <c r="T1119" s="60">
        <f t="shared" si="268"/>
        <v>0</v>
      </c>
      <c r="U1119" s="60">
        <f t="shared" si="268"/>
        <v>0</v>
      </c>
      <c r="V1119" s="26">
        <f t="shared" si="268"/>
        <v>0</v>
      </c>
      <c r="W1119" s="26">
        <f t="shared" si="268"/>
        <v>0</v>
      </c>
      <c r="X1119" s="26"/>
      <c r="Y1119" s="26"/>
      <c r="Z1119" s="1"/>
    </row>
    <row r="1120" spans="1:26" ht="23.25">
      <c r="A1120" s="1"/>
      <c r="B1120" s="61"/>
      <c r="C1120" s="61"/>
      <c r="D1120" s="61"/>
      <c r="E1120" s="61"/>
      <c r="F1120" s="61"/>
      <c r="G1120" s="61"/>
      <c r="H1120" s="61"/>
      <c r="I1120" s="53"/>
      <c r="J1120" s="54"/>
      <c r="K1120" s="55"/>
      <c r="L1120" s="60"/>
      <c r="M1120" s="26"/>
      <c r="N1120" s="60"/>
      <c r="O1120" s="60"/>
      <c r="P1120" s="26"/>
      <c r="Q1120" s="26"/>
      <c r="R1120" s="26"/>
      <c r="S1120" s="60"/>
      <c r="T1120" s="60"/>
      <c r="U1120" s="60"/>
      <c r="V1120" s="26"/>
      <c r="W1120" s="26"/>
      <c r="X1120" s="26"/>
      <c r="Y1120" s="26"/>
      <c r="Z1120" s="1"/>
    </row>
    <row r="1121" spans="1:26" ht="23.25">
      <c r="A1121" s="1"/>
      <c r="B1121" s="61"/>
      <c r="C1121" s="61"/>
      <c r="D1121" s="61"/>
      <c r="E1121" s="61"/>
      <c r="F1121" s="61"/>
      <c r="G1121" s="61"/>
      <c r="H1121" s="61" t="s">
        <v>231</v>
      </c>
      <c r="I1121" s="53"/>
      <c r="J1121" s="54" t="s">
        <v>232</v>
      </c>
      <c r="K1121" s="55"/>
      <c r="L1121" s="60"/>
      <c r="M1121" s="26"/>
      <c r="N1121" s="60"/>
      <c r="O1121" s="60"/>
      <c r="P1121" s="26"/>
      <c r="Q1121" s="26"/>
      <c r="R1121" s="26"/>
      <c r="S1121" s="60"/>
      <c r="T1121" s="60"/>
      <c r="U1121" s="60"/>
      <c r="V1121" s="26"/>
      <c r="W1121" s="26"/>
      <c r="X1121" s="26"/>
      <c r="Y1121" s="26"/>
      <c r="Z1121" s="1"/>
    </row>
    <row r="1122" spans="1:26" ht="23.25">
      <c r="A1122" s="1"/>
      <c r="B1122" s="61"/>
      <c r="C1122" s="61"/>
      <c r="D1122" s="61"/>
      <c r="E1122" s="61"/>
      <c r="F1122" s="61"/>
      <c r="G1122" s="61"/>
      <c r="H1122" s="61"/>
      <c r="I1122" s="53"/>
      <c r="J1122" s="54" t="s">
        <v>233</v>
      </c>
      <c r="K1122" s="55"/>
      <c r="L1122" s="60"/>
      <c r="M1122" s="26"/>
      <c r="N1122" s="60"/>
      <c r="O1122" s="60"/>
      <c r="P1122" s="26"/>
      <c r="Q1122" s="26"/>
      <c r="R1122" s="26"/>
      <c r="S1122" s="60"/>
      <c r="T1122" s="60"/>
      <c r="U1122" s="60"/>
      <c r="V1122" s="26"/>
      <c r="W1122" s="26"/>
      <c r="X1122" s="26"/>
      <c r="Y1122" s="26"/>
      <c r="Z1122" s="1"/>
    </row>
    <row r="1123" spans="1:26" ht="23.25">
      <c r="A1123" s="1"/>
      <c r="B1123" s="61"/>
      <c r="C1123" s="61"/>
      <c r="D1123" s="61"/>
      <c r="E1123" s="61"/>
      <c r="F1123" s="61"/>
      <c r="G1123" s="61"/>
      <c r="H1123" s="61"/>
      <c r="I1123" s="53"/>
      <c r="J1123" s="54" t="s">
        <v>50</v>
      </c>
      <c r="K1123" s="55"/>
      <c r="L1123" s="60"/>
      <c r="M1123" s="26"/>
      <c r="N1123" s="60"/>
      <c r="O1123" s="60"/>
      <c r="P1123" s="26"/>
      <c r="Q1123" s="26">
        <f>+L1123+M1123+N1123+O1123+P1123</f>
        <v>0</v>
      </c>
      <c r="R1123" s="26"/>
      <c r="S1123" s="60"/>
      <c r="T1123" s="60">
        <v>400</v>
      </c>
      <c r="U1123" s="60"/>
      <c r="V1123" s="26">
        <f>+R1123+S1123+T1123+U1123</f>
        <v>400</v>
      </c>
      <c r="W1123" s="26">
        <f>+Q1123+V1123</f>
        <v>400</v>
      </c>
      <c r="X1123" s="26">
        <f>IF(Q1123=0,,(Q1123/W1123)*100)</f>
        <v>0</v>
      </c>
      <c r="Y1123" s="26">
        <f>IF(V1123=0,,(V1123/W1123)*100)</f>
        <v>100</v>
      </c>
      <c r="Z1123" s="1"/>
    </row>
    <row r="1124" spans="1:26" ht="23.25">
      <c r="A1124" s="1"/>
      <c r="B1124" s="61"/>
      <c r="C1124" s="61"/>
      <c r="D1124" s="61"/>
      <c r="E1124" s="61"/>
      <c r="F1124" s="61"/>
      <c r="G1124" s="61"/>
      <c r="H1124" s="61"/>
      <c r="I1124" s="53"/>
      <c r="J1124" s="54" t="s">
        <v>51</v>
      </c>
      <c r="K1124" s="55"/>
      <c r="L1124" s="60"/>
      <c r="M1124" s="26"/>
      <c r="N1124" s="60"/>
      <c r="O1124" s="60"/>
      <c r="P1124" s="26"/>
      <c r="Q1124" s="26">
        <f>+L1124+M1124+N1124+O1124+P1124</f>
        <v>0</v>
      </c>
      <c r="R1124" s="26"/>
      <c r="S1124" s="60"/>
      <c r="T1124" s="60"/>
      <c r="U1124" s="60"/>
      <c r="V1124" s="26">
        <f>+R1124+S1124+T1124+U1124</f>
        <v>0</v>
      </c>
      <c r="W1124" s="26">
        <f>+Q1124+V1124</f>
        <v>0</v>
      </c>
      <c r="X1124" s="26">
        <f>IF(Q1124=0,,(Q1124/W1124)*100)</f>
        <v>0</v>
      </c>
      <c r="Y1124" s="26">
        <f>IF(V1124=0,,(V1124/W1124)*100)</f>
        <v>0</v>
      </c>
      <c r="Z1124" s="1"/>
    </row>
    <row r="1125" spans="1:26" ht="23.25">
      <c r="A1125" s="1"/>
      <c r="B1125" s="70"/>
      <c r="C1125" s="70"/>
      <c r="D1125" s="70"/>
      <c r="E1125" s="70"/>
      <c r="F1125" s="70"/>
      <c r="G1125" s="70"/>
      <c r="H1125" s="70"/>
      <c r="I1125" s="64"/>
      <c r="J1125" s="65"/>
      <c r="K1125" s="66"/>
      <c r="L1125" s="67"/>
      <c r="M1125" s="68"/>
      <c r="N1125" s="67"/>
      <c r="O1125" s="67"/>
      <c r="P1125" s="68"/>
      <c r="Q1125" s="68"/>
      <c r="R1125" s="68"/>
      <c r="S1125" s="67"/>
      <c r="T1125" s="67"/>
      <c r="U1125" s="67"/>
      <c r="V1125" s="68"/>
      <c r="W1125" s="68"/>
      <c r="X1125" s="68"/>
      <c r="Y1125" s="68"/>
      <c r="Z1125" s="1"/>
    </row>
    <row r="1126" spans="1:26" ht="23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ht="23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5"/>
      <c r="W1127" s="5"/>
      <c r="X1127" s="5"/>
      <c r="Y1127" s="5" t="s">
        <v>425</v>
      </c>
      <c r="Z1127" s="1"/>
    </row>
    <row r="1128" spans="1:26" ht="23.25">
      <c r="A1128" s="1"/>
      <c r="B1128" s="9" t="s">
        <v>3</v>
      </c>
      <c r="C1128" s="10"/>
      <c r="D1128" s="10"/>
      <c r="E1128" s="10"/>
      <c r="F1128" s="10"/>
      <c r="G1128" s="10"/>
      <c r="H1128" s="11"/>
      <c r="I1128" s="12"/>
      <c r="J1128" s="13"/>
      <c r="K1128" s="14"/>
      <c r="L1128" s="15" t="s">
        <v>4</v>
      </c>
      <c r="M1128" s="15"/>
      <c r="N1128" s="15"/>
      <c r="O1128" s="15"/>
      <c r="P1128" s="15"/>
      <c r="Q1128" s="15"/>
      <c r="R1128" s="16" t="s">
        <v>5</v>
      </c>
      <c r="S1128" s="15"/>
      <c r="T1128" s="15"/>
      <c r="U1128" s="15"/>
      <c r="V1128" s="17"/>
      <c r="W1128" s="15" t="s">
        <v>6</v>
      </c>
      <c r="X1128" s="15"/>
      <c r="Y1128" s="18"/>
      <c r="Z1128" s="1"/>
    </row>
    <row r="1129" spans="1:26" ht="23.25">
      <c r="A1129" s="1"/>
      <c r="B1129" s="19" t="s">
        <v>7</v>
      </c>
      <c r="C1129" s="20"/>
      <c r="D1129" s="20"/>
      <c r="E1129" s="20"/>
      <c r="F1129" s="20"/>
      <c r="G1129" s="20"/>
      <c r="H1129" s="21"/>
      <c r="I1129" s="22"/>
      <c r="J1129" s="23"/>
      <c r="K1129" s="24"/>
      <c r="L1129" s="25"/>
      <c r="M1129" s="26"/>
      <c r="N1129" s="27"/>
      <c r="O1129" s="28" t="s">
        <v>8</v>
      </c>
      <c r="P1129" s="29"/>
      <c r="Q1129" s="30"/>
      <c r="R1129" s="31" t="s">
        <v>8</v>
      </c>
      <c r="S1129" s="32" t="s">
        <v>9</v>
      </c>
      <c r="T1129" s="25"/>
      <c r="U1129" s="33" t="s">
        <v>10</v>
      </c>
      <c r="V1129" s="30"/>
      <c r="W1129" s="30"/>
      <c r="X1129" s="34" t="s">
        <v>11</v>
      </c>
      <c r="Y1129" s="35"/>
      <c r="Z1129" s="1"/>
    </row>
    <row r="1130" spans="1:26" ht="23.25">
      <c r="A1130" s="1"/>
      <c r="B1130" s="36"/>
      <c r="C1130" s="37"/>
      <c r="D1130" s="37"/>
      <c r="E1130" s="37"/>
      <c r="F1130" s="38"/>
      <c r="G1130" s="37"/>
      <c r="H1130" s="36"/>
      <c r="I1130" s="22"/>
      <c r="J1130" s="2" t="s">
        <v>12</v>
      </c>
      <c r="K1130" s="24"/>
      <c r="L1130" s="39" t="s">
        <v>13</v>
      </c>
      <c r="M1130" s="40" t="s">
        <v>14</v>
      </c>
      <c r="N1130" s="32" t="s">
        <v>13</v>
      </c>
      <c r="O1130" s="39" t="s">
        <v>15</v>
      </c>
      <c r="P1130" s="29" t="s">
        <v>16</v>
      </c>
      <c r="Q1130" s="26"/>
      <c r="R1130" s="41" t="s">
        <v>15</v>
      </c>
      <c r="S1130" s="40" t="s">
        <v>17</v>
      </c>
      <c r="T1130" s="39" t="s">
        <v>18</v>
      </c>
      <c r="U1130" s="33" t="s">
        <v>19</v>
      </c>
      <c r="V1130" s="30"/>
      <c r="W1130" s="30"/>
      <c r="X1130" s="30"/>
      <c r="Y1130" s="40"/>
      <c r="Z1130" s="1"/>
    </row>
    <row r="1131" spans="1:26" ht="23.25">
      <c r="A1131" s="1"/>
      <c r="B1131" s="36" t="s">
        <v>20</v>
      </c>
      <c r="C1131" s="36" t="s">
        <v>21</v>
      </c>
      <c r="D1131" s="36" t="s">
        <v>22</v>
      </c>
      <c r="E1131" s="36" t="s">
        <v>23</v>
      </c>
      <c r="F1131" s="36" t="s">
        <v>24</v>
      </c>
      <c r="G1131" s="36" t="s">
        <v>25</v>
      </c>
      <c r="H1131" s="36" t="s">
        <v>26</v>
      </c>
      <c r="I1131" s="22"/>
      <c r="J1131" s="42"/>
      <c r="K1131" s="24"/>
      <c r="L1131" s="39" t="s">
        <v>27</v>
      </c>
      <c r="M1131" s="40" t="s">
        <v>28</v>
      </c>
      <c r="N1131" s="32" t="s">
        <v>29</v>
      </c>
      <c r="O1131" s="39" t="s">
        <v>30</v>
      </c>
      <c r="P1131" s="29" t="s">
        <v>31</v>
      </c>
      <c r="Q1131" s="40" t="s">
        <v>32</v>
      </c>
      <c r="R1131" s="41" t="s">
        <v>30</v>
      </c>
      <c r="S1131" s="40" t="s">
        <v>33</v>
      </c>
      <c r="T1131" s="39" t="s">
        <v>34</v>
      </c>
      <c r="U1131" s="33" t="s">
        <v>35</v>
      </c>
      <c r="V1131" s="29" t="s">
        <v>32</v>
      </c>
      <c r="W1131" s="29" t="s">
        <v>36</v>
      </c>
      <c r="X1131" s="29" t="s">
        <v>37</v>
      </c>
      <c r="Y1131" s="40" t="s">
        <v>38</v>
      </c>
      <c r="Z1131" s="1"/>
    </row>
    <row r="1132" spans="1:26" ht="23.25">
      <c r="A1132" s="1"/>
      <c r="B1132" s="43"/>
      <c r="C1132" s="43"/>
      <c r="D1132" s="43"/>
      <c r="E1132" s="43"/>
      <c r="F1132" s="43"/>
      <c r="G1132" s="43"/>
      <c r="H1132" s="43"/>
      <c r="I1132" s="44"/>
      <c r="J1132" s="45"/>
      <c r="K1132" s="46"/>
      <c r="L1132" s="47"/>
      <c r="M1132" s="48"/>
      <c r="N1132" s="49"/>
      <c r="O1132" s="47"/>
      <c r="P1132" s="50"/>
      <c r="Q1132" s="50"/>
      <c r="R1132" s="48"/>
      <c r="S1132" s="48"/>
      <c r="T1132" s="47"/>
      <c r="U1132" s="51"/>
      <c r="V1132" s="50"/>
      <c r="W1132" s="50"/>
      <c r="X1132" s="50"/>
      <c r="Y1132" s="48"/>
      <c r="Z1132" s="1"/>
    </row>
    <row r="1133" spans="1:26" ht="23.25">
      <c r="A1133" s="1"/>
      <c r="B1133" s="52" t="s">
        <v>48</v>
      </c>
      <c r="C1133" s="52"/>
      <c r="D1133" s="52"/>
      <c r="E1133" s="52" t="s">
        <v>55</v>
      </c>
      <c r="F1133" s="52" t="s">
        <v>263</v>
      </c>
      <c r="G1133" s="52" t="s">
        <v>287</v>
      </c>
      <c r="H1133" s="52" t="s">
        <v>231</v>
      </c>
      <c r="I1133" s="53"/>
      <c r="J1133" s="54" t="s">
        <v>52</v>
      </c>
      <c r="K1133" s="55"/>
      <c r="L1133" s="25"/>
      <c r="M1133" s="26"/>
      <c r="N1133" s="27"/>
      <c r="O1133" s="56"/>
      <c r="P1133" s="30"/>
      <c r="Q1133" s="30">
        <f>+L1133+M1133+N1133+O1133+P1133</f>
        <v>0</v>
      </c>
      <c r="R1133" s="26"/>
      <c r="S1133" s="27"/>
      <c r="T1133" s="25"/>
      <c r="U1133" s="57"/>
      <c r="V1133" s="30">
        <f>+R1133+S1133+T1133+U1133</f>
        <v>0</v>
      </c>
      <c r="W1133" s="30">
        <f>+Q1133+V1133</f>
        <v>0</v>
      </c>
      <c r="X1133" s="30">
        <f>IF(Q1133=0,,(Q1133/W1133)*100)</f>
        <v>0</v>
      </c>
      <c r="Y1133" s="26">
        <f>IF(V1133=0,,(V1133/W1133)*100)</f>
        <v>0</v>
      </c>
      <c r="Z1133" s="1"/>
    </row>
    <row r="1134" spans="1:26" ht="23.25">
      <c r="A1134" s="1"/>
      <c r="B1134" s="52"/>
      <c r="C1134" s="52"/>
      <c r="D1134" s="52"/>
      <c r="E1134" s="52"/>
      <c r="F1134" s="52"/>
      <c r="G1134" s="52"/>
      <c r="H1134" s="52"/>
      <c r="I1134" s="53"/>
      <c r="J1134" s="58" t="s">
        <v>53</v>
      </c>
      <c r="K1134" s="59"/>
      <c r="L1134" s="60">
        <f aca="true" t="shared" si="269" ref="L1134:W1134">IF(L1123=0,,(L1133/L1123)*100)</f>
        <v>0</v>
      </c>
      <c r="M1134" s="60">
        <f t="shared" si="269"/>
        <v>0</v>
      </c>
      <c r="N1134" s="60">
        <f t="shared" si="269"/>
        <v>0</v>
      </c>
      <c r="O1134" s="60">
        <f t="shared" si="269"/>
        <v>0</v>
      </c>
      <c r="P1134" s="60">
        <f t="shared" si="269"/>
        <v>0</v>
      </c>
      <c r="Q1134" s="60">
        <f t="shared" si="269"/>
        <v>0</v>
      </c>
      <c r="R1134" s="60">
        <f t="shared" si="269"/>
        <v>0</v>
      </c>
      <c r="S1134" s="60">
        <f t="shared" si="269"/>
        <v>0</v>
      </c>
      <c r="T1134" s="60">
        <f t="shared" si="269"/>
        <v>0</v>
      </c>
      <c r="U1134" s="69">
        <f t="shared" si="269"/>
        <v>0</v>
      </c>
      <c r="V1134" s="26">
        <f t="shared" si="269"/>
        <v>0</v>
      </c>
      <c r="W1134" s="26">
        <f t="shared" si="269"/>
        <v>0</v>
      </c>
      <c r="X1134" s="26"/>
      <c r="Y1134" s="26"/>
      <c r="Z1134" s="1"/>
    </row>
    <row r="1135" spans="1:26" ht="23.25">
      <c r="A1135" s="1"/>
      <c r="B1135" s="52"/>
      <c r="C1135" s="52"/>
      <c r="D1135" s="52"/>
      <c r="E1135" s="52"/>
      <c r="F1135" s="52"/>
      <c r="G1135" s="52"/>
      <c r="H1135" s="52"/>
      <c r="I1135" s="53"/>
      <c r="J1135" s="58" t="s">
        <v>54</v>
      </c>
      <c r="K1135" s="59"/>
      <c r="L1135" s="60">
        <f>IF(L1124=0,,(L1133/L1124)*100)</f>
        <v>0</v>
      </c>
      <c r="M1135" s="60">
        <f aca="true" t="shared" si="270" ref="M1135:W1135">IF(M1124=0,,(M1133/M1124)*100)</f>
        <v>0</v>
      </c>
      <c r="N1135" s="60">
        <f t="shared" si="270"/>
        <v>0</v>
      </c>
      <c r="O1135" s="60">
        <f t="shared" si="270"/>
        <v>0</v>
      </c>
      <c r="P1135" s="60">
        <f t="shared" si="270"/>
        <v>0</v>
      </c>
      <c r="Q1135" s="60">
        <f t="shared" si="270"/>
        <v>0</v>
      </c>
      <c r="R1135" s="60">
        <f t="shared" si="270"/>
        <v>0</v>
      </c>
      <c r="S1135" s="60">
        <f t="shared" si="270"/>
        <v>0</v>
      </c>
      <c r="T1135" s="60">
        <f t="shared" si="270"/>
        <v>0</v>
      </c>
      <c r="U1135" s="60">
        <f t="shared" si="270"/>
        <v>0</v>
      </c>
      <c r="V1135" s="26">
        <f t="shared" si="270"/>
        <v>0</v>
      </c>
      <c r="W1135" s="26">
        <f t="shared" si="270"/>
        <v>0</v>
      </c>
      <c r="X1135" s="26"/>
      <c r="Y1135" s="26"/>
      <c r="Z1135" s="1"/>
    </row>
    <row r="1136" spans="1:26" ht="23.25">
      <c r="A1136" s="1"/>
      <c r="B1136" s="52"/>
      <c r="C1136" s="52"/>
      <c r="D1136" s="52"/>
      <c r="E1136" s="52"/>
      <c r="F1136" s="52"/>
      <c r="G1136" s="52"/>
      <c r="H1136" s="52"/>
      <c r="I1136" s="53"/>
      <c r="J1136" s="54"/>
      <c r="K1136" s="55"/>
      <c r="L1136" s="60"/>
      <c r="M1136" s="60"/>
      <c r="N1136" s="60"/>
      <c r="O1136" s="60"/>
      <c r="P1136" s="60"/>
      <c r="Q1136" s="26"/>
      <c r="R1136" s="60"/>
      <c r="S1136" s="60"/>
      <c r="T1136" s="60"/>
      <c r="U1136" s="60"/>
      <c r="V1136" s="26"/>
      <c r="W1136" s="26"/>
      <c r="X1136" s="26"/>
      <c r="Y1136" s="26"/>
      <c r="Z1136" s="1"/>
    </row>
    <row r="1137" spans="1:26" ht="23.25">
      <c r="A1137" s="1"/>
      <c r="B1137" s="52"/>
      <c r="C1137" s="52"/>
      <c r="D1137" s="52"/>
      <c r="E1137" s="52"/>
      <c r="F1137" s="52"/>
      <c r="G1137" s="52" t="s">
        <v>289</v>
      </c>
      <c r="H1137" s="52"/>
      <c r="I1137" s="53"/>
      <c r="J1137" s="54" t="s">
        <v>270</v>
      </c>
      <c r="K1137" s="55"/>
      <c r="L1137" s="60"/>
      <c r="M1137" s="26"/>
      <c r="N1137" s="60"/>
      <c r="O1137" s="60"/>
      <c r="P1137" s="26"/>
      <c r="Q1137" s="26"/>
      <c r="R1137" s="26"/>
      <c r="S1137" s="60"/>
      <c r="T1137" s="60"/>
      <c r="U1137" s="60"/>
      <c r="V1137" s="26"/>
      <c r="W1137" s="26"/>
      <c r="X1137" s="26"/>
      <c r="Y1137" s="26"/>
      <c r="Z1137" s="1"/>
    </row>
    <row r="1138" spans="1:26" ht="23.25">
      <c r="A1138" s="1"/>
      <c r="B1138" s="52"/>
      <c r="C1138" s="52"/>
      <c r="D1138" s="52"/>
      <c r="E1138" s="52"/>
      <c r="F1138" s="52"/>
      <c r="G1138" s="52"/>
      <c r="H1138" s="52"/>
      <c r="I1138" s="53"/>
      <c r="J1138" s="54" t="s">
        <v>290</v>
      </c>
      <c r="K1138" s="55"/>
      <c r="L1138" s="60"/>
      <c r="M1138" s="26"/>
      <c r="N1138" s="60"/>
      <c r="O1138" s="60"/>
      <c r="P1138" s="26"/>
      <c r="Q1138" s="26"/>
      <c r="R1138" s="26"/>
      <c r="S1138" s="60"/>
      <c r="T1138" s="60"/>
      <c r="U1138" s="60"/>
      <c r="V1138" s="26"/>
      <c r="W1138" s="26"/>
      <c r="X1138" s="26"/>
      <c r="Y1138" s="26"/>
      <c r="Z1138" s="1"/>
    </row>
    <row r="1139" spans="1:26" ht="23.25">
      <c r="A1139" s="1"/>
      <c r="B1139" s="52"/>
      <c r="C1139" s="52"/>
      <c r="D1139" s="52"/>
      <c r="E1139" s="52"/>
      <c r="F1139" s="52"/>
      <c r="G1139" s="52"/>
      <c r="H1139" s="52"/>
      <c r="I1139" s="53"/>
      <c r="J1139" s="54" t="s">
        <v>50</v>
      </c>
      <c r="K1139" s="55"/>
      <c r="L1139" s="60"/>
      <c r="M1139" s="26"/>
      <c r="N1139" s="60"/>
      <c r="O1139" s="60"/>
      <c r="P1139" s="26"/>
      <c r="Q1139" s="26">
        <f>+L1139+M1139+N1139+O1139+P1139</f>
        <v>0</v>
      </c>
      <c r="R1139" s="26"/>
      <c r="S1139" s="60"/>
      <c r="T1139" s="60">
        <v>600</v>
      </c>
      <c r="U1139" s="60"/>
      <c r="V1139" s="26">
        <f>+R1139+S1139+T1139+U1139</f>
        <v>600</v>
      </c>
      <c r="W1139" s="26">
        <f>+Q1139+V1139</f>
        <v>600</v>
      </c>
      <c r="X1139" s="26">
        <f>IF(Q1139=0,,(Q1139/W1139)*100)</f>
        <v>0</v>
      </c>
      <c r="Y1139" s="26">
        <f>IF(V1139=0,,(V1139/W1139)*100)</f>
        <v>100</v>
      </c>
      <c r="Z1139" s="1"/>
    </row>
    <row r="1140" spans="1:26" ht="23.25">
      <c r="A1140" s="1"/>
      <c r="B1140" s="52"/>
      <c r="C1140" s="52"/>
      <c r="D1140" s="52"/>
      <c r="E1140" s="52"/>
      <c r="F1140" s="52"/>
      <c r="G1140" s="52"/>
      <c r="H1140" s="52"/>
      <c r="I1140" s="53"/>
      <c r="J1140" s="54" t="s">
        <v>51</v>
      </c>
      <c r="K1140" s="55"/>
      <c r="L1140" s="60"/>
      <c r="M1140" s="26"/>
      <c r="N1140" s="60"/>
      <c r="O1140" s="60"/>
      <c r="P1140" s="26"/>
      <c r="Q1140" s="26">
        <f>+L1140+M1140+N1140+O1140+P1140</f>
        <v>0</v>
      </c>
      <c r="R1140" s="26"/>
      <c r="S1140" s="60"/>
      <c r="T1140" s="60"/>
      <c r="U1140" s="60"/>
      <c r="V1140" s="26">
        <f>+R1140+S1140+T1140+U1140</f>
        <v>0</v>
      </c>
      <c r="W1140" s="26">
        <f>+Q1140+V1140</f>
        <v>0</v>
      </c>
      <c r="X1140" s="26">
        <f>IF(Q1140=0,,(Q1140/W1140)*100)</f>
        <v>0</v>
      </c>
      <c r="Y1140" s="26">
        <f>IF(V1140=0,,(V1140/W1140)*100)</f>
        <v>0</v>
      </c>
      <c r="Z1140" s="1"/>
    </row>
    <row r="1141" spans="1:26" ht="23.25">
      <c r="A1141" s="1"/>
      <c r="B1141" s="52"/>
      <c r="C1141" s="52"/>
      <c r="D1141" s="52"/>
      <c r="E1141" s="52"/>
      <c r="F1141" s="52"/>
      <c r="G1141" s="52"/>
      <c r="H1141" s="52"/>
      <c r="I1141" s="53"/>
      <c r="J1141" s="54" t="s">
        <v>52</v>
      </c>
      <c r="K1141" s="55"/>
      <c r="L1141" s="60"/>
      <c r="M1141" s="26"/>
      <c r="N1141" s="60"/>
      <c r="O1141" s="60"/>
      <c r="P1141" s="26"/>
      <c r="Q1141" s="26">
        <f>+L1141+M1141+N1141+O1141+P1141</f>
        <v>0</v>
      </c>
      <c r="R1141" s="26"/>
      <c r="S1141" s="60"/>
      <c r="T1141" s="60"/>
      <c r="U1141" s="60"/>
      <c r="V1141" s="26">
        <f>+R1141+S1141+T1141+U1141</f>
        <v>0</v>
      </c>
      <c r="W1141" s="26">
        <f>+Q1141+V1141</f>
        <v>0</v>
      </c>
      <c r="X1141" s="26">
        <f>IF(Q1141=0,,(Q1141/W1141)*100)</f>
        <v>0</v>
      </c>
      <c r="Y1141" s="26">
        <f>IF(V1141=0,,(V1141/W1141)*100)</f>
        <v>0</v>
      </c>
      <c r="Z1141" s="1"/>
    </row>
    <row r="1142" spans="1:26" ht="23.25">
      <c r="A1142" s="1"/>
      <c r="B1142" s="52"/>
      <c r="C1142" s="52"/>
      <c r="D1142" s="52"/>
      <c r="E1142" s="52"/>
      <c r="F1142" s="52"/>
      <c r="G1142" s="52"/>
      <c r="H1142" s="52"/>
      <c r="I1142" s="53"/>
      <c r="J1142" s="54" t="s">
        <v>53</v>
      </c>
      <c r="K1142" s="55"/>
      <c r="L1142" s="60">
        <f aca="true" t="shared" si="271" ref="L1142:W1142">IF(L1139=0,,(L1141/L1139)*100)</f>
        <v>0</v>
      </c>
      <c r="M1142" s="26">
        <f t="shared" si="271"/>
        <v>0</v>
      </c>
      <c r="N1142" s="60">
        <f t="shared" si="271"/>
        <v>0</v>
      </c>
      <c r="O1142" s="60">
        <f t="shared" si="271"/>
        <v>0</v>
      </c>
      <c r="P1142" s="26">
        <f t="shared" si="271"/>
        <v>0</v>
      </c>
      <c r="Q1142" s="26">
        <f t="shared" si="271"/>
        <v>0</v>
      </c>
      <c r="R1142" s="26">
        <f t="shared" si="271"/>
        <v>0</v>
      </c>
      <c r="S1142" s="60">
        <f t="shared" si="271"/>
        <v>0</v>
      </c>
      <c r="T1142" s="60">
        <f t="shared" si="271"/>
        <v>0</v>
      </c>
      <c r="U1142" s="60">
        <f t="shared" si="271"/>
        <v>0</v>
      </c>
      <c r="V1142" s="26">
        <f t="shared" si="271"/>
        <v>0</v>
      </c>
      <c r="W1142" s="26">
        <f t="shared" si="271"/>
        <v>0</v>
      </c>
      <c r="X1142" s="26"/>
      <c r="Y1142" s="26"/>
      <c r="Z1142" s="1"/>
    </row>
    <row r="1143" spans="1:26" ht="23.25">
      <c r="A1143" s="1"/>
      <c r="B1143" s="52"/>
      <c r="C1143" s="52"/>
      <c r="D1143" s="52"/>
      <c r="E1143" s="52"/>
      <c r="F1143" s="52"/>
      <c r="G1143" s="52"/>
      <c r="H1143" s="52"/>
      <c r="I1143" s="53"/>
      <c r="J1143" s="54" t="s">
        <v>54</v>
      </c>
      <c r="K1143" s="55"/>
      <c r="L1143" s="60">
        <f>IF(L1140=0,,(L1141/L1140)*100)</f>
        <v>0</v>
      </c>
      <c r="M1143" s="26">
        <f aca="true" t="shared" si="272" ref="M1143:W1143">IF(M1140=0,,(M1141/M1140)*100)</f>
        <v>0</v>
      </c>
      <c r="N1143" s="60">
        <f t="shared" si="272"/>
        <v>0</v>
      </c>
      <c r="O1143" s="60">
        <f t="shared" si="272"/>
        <v>0</v>
      </c>
      <c r="P1143" s="26">
        <f t="shared" si="272"/>
        <v>0</v>
      </c>
      <c r="Q1143" s="26">
        <f t="shared" si="272"/>
        <v>0</v>
      </c>
      <c r="R1143" s="26">
        <f t="shared" si="272"/>
        <v>0</v>
      </c>
      <c r="S1143" s="60">
        <f t="shared" si="272"/>
        <v>0</v>
      </c>
      <c r="T1143" s="60">
        <f t="shared" si="272"/>
        <v>0</v>
      </c>
      <c r="U1143" s="60">
        <f t="shared" si="272"/>
        <v>0</v>
      </c>
      <c r="V1143" s="26">
        <f t="shared" si="272"/>
        <v>0</v>
      </c>
      <c r="W1143" s="26">
        <f t="shared" si="272"/>
        <v>0</v>
      </c>
      <c r="X1143" s="26"/>
      <c r="Y1143" s="26"/>
      <c r="Z1143" s="1"/>
    </row>
    <row r="1144" spans="1:26" ht="23.25">
      <c r="A1144" s="1"/>
      <c r="B1144" s="52"/>
      <c r="C1144" s="52"/>
      <c r="D1144" s="52"/>
      <c r="E1144" s="52"/>
      <c r="F1144" s="52"/>
      <c r="G1144" s="52"/>
      <c r="H1144" s="52"/>
      <c r="I1144" s="53"/>
      <c r="J1144" s="54"/>
      <c r="K1144" s="55"/>
      <c r="L1144" s="60"/>
      <c r="M1144" s="26"/>
      <c r="N1144" s="60"/>
      <c r="O1144" s="60"/>
      <c r="P1144" s="26"/>
      <c r="Q1144" s="26"/>
      <c r="R1144" s="26"/>
      <c r="S1144" s="60"/>
      <c r="T1144" s="60"/>
      <c r="U1144" s="60"/>
      <c r="V1144" s="26"/>
      <c r="W1144" s="26"/>
      <c r="X1144" s="26"/>
      <c r="Y1144" s="26"/>
      <c r="Z1144" s="1"/>
    </row>
    <row r="1145" spans="1:26" ht="23.25">
      <c r="A1145" s="1"/>
      <c r="B1145" s="52"/>
      <c r="C1145" s="52"/>
      <c r="D1145" s="52"/>
      <c r="E1145" s="52"/>
      <c r="F1145" s="52"/>
      <c r="G1145" s="52"/>
      <c r="H1145" s="52" t="s">
        <v>231</v>
      </c>
      <c r="I1145" s="53"/>
      <c r="J1145" s="54" t="s">
        <v>232</v>
      </c>
      <c r="K1145" s="55"/>
      <c r="L1145" s="60"/>
      <c r="M1145" s="26"/>
      <c r="N1145" s="60"/>
      <c r="O1145" s="60"/>
      <c r="P1145" s="26"/>
      <c r="Q1145" s="26"/>
      <c r="R1145" s="26"/>
      <c r="S1145" s="60"/>
      <c r="T1145" s="60"/>
      <c r="U1145" s="60"/>
      <c r="V1145" s="26"/>
      <c r="W1145" s="26"/>
      <c r="X1145" s="26"/>
      <c r="Y1145" s="26"/>
      <c r="Z1145" s="1"/>
    </row>
    <row r="1146" spans="1:26" ht="23.25">
      <c r="A1146" s="1"/>
      <c r="B1146" s="52"/>
      <c r="C1146" s="52"/>
      <c r="D1146" s="52"/>
      <c r="E1146" s="52"/>
      <c r="F1146" s="52"/>
      <c r="G1146" s="52"/>
      <c r="H1146" s="52"/>
      <c r="I1146" s="53"/>
      <c r="J1146" s="54" t="s">
        <v>233</v>
      </c>
      <c r="K1146" s="55"/>
      <c r="L1146" s="60"/>
      <c r="M1146" s="26"/>
      <c r="N1146" s="60"/>
      <c r="O1146" s="60"/>
      <c r="P1146" s="26"/>
      <c r="Q1146" s="26"/>
      <c r="R1146" s="26"/>
      <c r="S1146" s="60"/>
      <c r="T1146" s="60"/>
      <c r="U1146" s="60"/>
      <c r="V1146" s="26"/>
      <c r="W1146" s="26"/>
      <c r="X1146" s="26"/>
      <c r="Y1146" s="26"/>
      <c r="Z1146" s="1"/>
    </row>
    <row r="1147" spans="1:26" ht="23.25">
      <c r="A1147" s="1"/>
      <c r="B1147" s="52"/>
      <c r="C1147" s="52"/>
      <c r="D1147" s="52"/>
      <c r="E1147" s="52"/>
      <c r="F1147" s="52"/>
      <c r="G1147" s="52"/>
      <c r="H1147" s="52"/>
      <c r="I1147" s="53"/>
      <c r="J1147" s="54" t="s">
        <v>50</v>
      </c>
      <c r="K1147" s="55"/>
      <c r="L1147" s="60"/>
      <c r="M1147" s="26"/>
      <c r="N1147" s="60"/>
      <c r="O1147" s="60"/>
      <c r="P1147" s="26"/>
      <c r="Q1147" s="26">
        <f>+L1147+M1147+N1147+O1147+P1147</f>
        <v>0</v>
      </c>
      <c r="R1147" s="26"/>
      <c r="S1147" s="60"/>
      <c r="T1147" s="60">
        <v>600</v>
      </c>
      <c r="U1147" s="60"/>
      <c r="V1147" s="26">
        <f>+R1147+S1147+T1147+U1147</f>
        <v>600</v>
      </c>
      <c r="W1147" s="26">
        <f>+Q1147+V1147</f>
        <v>600</v>
      </c>
      <c r="X1147" s="26">
        <f>IF(Q1147=0,,(Q1147/W1147)*100)</f>
        <v>0</v>
      </c>
      <c r="Y1147" s="26">
        <f>IF(V1147=0,,(V1147/W1147)*100)</f>
        <v>100</v>
      </c>
      <c r="Z1147" s="1"/>
    </row>
    <row r="1148" spans="1:26" ht="23.25">
      <c r="A1148" s="1"/>
      <c r="B1148" s="61"/>
      <c r="C1148" s="62"/>
      <c r="D1148" s="62"/>
      <c r="E1148" s="62"/>
      <c r="F1148" s="62"/>
      <c r="G1148" s="62"/>
      <c r="H1148" s="62"/>
      <c r="I1148" s="54"/>
      <c r="J1148" s="54" t="s">
        <v>51</v>
      </c>
      <c r="K1148" s="55"/>
      <c r="L1148" s="24"/>
      <c r="M1148" s="24"/>
      <c r="N1148" s="24"/>
      <c r="O1148" s="24"/>
      <c r="P1148" s="24"/>
      <c r="Q1148" s="24">
        <f>+L1148+M1148+N1148+O1148+P1148</f>
        <v>0</v>
      </c>
      <c r="R1148" s="24"/>
      <c r="S1148" s="24"/>
      <c r="T1148" s="24"/>
      <c r="U1148" s="24"/>
      <c r="V1148" s="24">
        <f>+R1148+S1148+T1148+U1148</f>
        <v>0</v>
      </c>
      <c r="W1148" s="24">
        <f>+Q1148+V1148</f>
        <v>0</v>
      </c>
      <c r="X1148" s="24">
        <f>IF(Q1148=0,,(Q1148/W1148)*100)</f>
        <v>0</v>
      </c>
      <c r="Y1148" s="24">
        <f>IF(V1148=0,,(V1148/W1148)*100)</f>
        <v>0</v>
      </c>
      <c r="Z1148" s="1"/>
    </row>
    <row r="1149" spans="1:26" ht="23.25">
      <c r="A1149" s="1"/>
      <c r="B1149" s="52"/>
      <c r="C1149" s="52"/>
      <c r="D1149" s="52"/>
      <c r="E1149" s="52"/>
      <c r="F1149" s="52"/>
      <c r="G1149" s="52"/>
      <c r="H1149" s="52"/>
      <c r="I1149" s="53"/>
      <c r="J1149" s="54" t="s">
        <v>52</v>
      </c>
      <c r="K1149" s="55"/>
      <c r="L1149" s="60"/>
      <c r="M1149" s="26"/>
      <c r="N1149" s="60"/>
      <c r="O1149" s="60"/>
      <c r="P1149" s="26"/>
      <c r="Q1149" s="26">
        <f>+L1149+M1149+N1149+O1149+P1149</f>
        <v>0</v>
      </c>
      <c r="R1149" s="26"/>
      <c r="S1149" s="60"/>
      <c r="T1149" s="60"/>
      <c r="U1149" s="60"/>
      <c r="V1149" s="26">
        <f>+R1149+S1149+T1149+U1149</f>
        <v>0</v>
      </c>
      <c r="W1149" s="26">
        <f>+Q1149+V1149</f>
        <v>0</v>
      </c>
      <c r="X1149" s="26">
        <f>IF(Q1149=0,,(Q1149/W1149)*100)</f>
        <v>0</v>
      </c>
      <c r="Y1149" s="26">
        <f>IF(V1149=0,,(V1149/W1149)*100)</f>
        <v>0</v>
      </c>
      <c r="Z1149" s="1"/>
    </row>
    <row r="1150" spans="1:26" ht="23.25">
      <c r="A1150" s="1"/>
      <c r="B1150" s="52"/>
      <c r="C1150" s="52"/>
      <c r="D1150" s="52"/>
      <c r="E1150" s="52"/>
      <c r="F1150" s="52"/>
      <c r="G1150" s="52"/>
      <c r="H1150" s="52"/>
      <c r="I1150" s="53"/>
      <c r="J1150" s="54" t="s">
        <v>53</v>
      </c>
      <c r="K1150" s="55"/>
      <c r="L1150" s="60">
        <f aca="true" t="shared" si="273" ref="L1150:W1150">IF(L1147=0,,(L1149/L1147)*100)</f>
        <v>0</v>
      </c>
      <c r="M1150" s="26">
        <f t="shared" si="273"/>
        <v>0</v>
      </c>
      <c r="N1150" s="60">
        <f t="shared" si="273"/>
        <v>0</v>
      </c>
      <c r="O1150" s="60">
        <f t="shared" si="273"/>
        <v>0</v>
      </c>
      <c r="P1150" s="26">
        <f t="shared" si="273"/>
        <v>0</v>
      </c>
      <c r="Q1150" s="26">
        <f t="shared" si="273"/>
        <v>0</v>
      </c>
      <c r="R1150" s="26">
        <f t="shared" si="273"/>
        <v>0</v>
      </c>
      <c r="S1150" s="60">
        <f t="shared" si="273"/>
        <v>0</v>
      </c>
      <c r="T1150" s="60">
        <f t="shared" si="273"/>
        <v>0</v>
      </c>
      <c r="U1150" s="60">
        <f t="shared" si="273"/>
        <v>0</v>
      </c>
      <c r="V1150" s="26">
        <f t="shared" si="273"/>
        <v>0</v>
      </c>
      <c r="W1150" s="26">
        <f t="shared" si="273"/>
        <v>0</v>
      </c>
      <c r="X1150" s="26"/>
      <c r="Y1150" s="26"/>
      <c r="Z1150" s="1"/>
    </row>
    <row r="1151" spans="1:26" ht="23.25">
      <c r="A1151" s="1"/>
      <c r="B1151" s="52"/>
      <c r="C1151" s="52"/>
      <c r="D1151" s="52"/>
      <c r="E1151" s="52"/>
      <c r="F1151" s="52"/>
      <c r="G1151" s="52"/>
      <c r="H1151" s="52"/>
      <c r="I1151" s="53"/>
      <c r="J1151" s="54" t="s">
        <v>54</v>
      </c>
      <c r="K1151" s="55"/>
      <c r="L1151" s="60">
        <f>IF(L1148=0,,(L1149/L1148)*100)</f>
        <v>0</v>
      </c>
      <c r="M1151" s="26">
        <f aca="true" t="shared" si="274" ref="M1151:W1151">IF(M1148=0,,(M1149/M1148)*100)</f>
        <v>0</v>
      </c>
      <c r="N1151" s="60">
        <f t="shared" si="274"/>
        <v>0</v>
      </c>
      <c r="O1151" s="60">
        <f t="shared" si="274"/>
        <v>0</v>
      </c>
      <c r="P1151" s="26">
        <f t="shared" si="274"/>
        <v>0</v>
      </c>
      <c r="Q1151" s="26">
        <f t="shared" si="274"/>
        <v>0</v>
      </c>
      <c r="R1151" s="26">
        <f t="shared" si="274"/>
        <v>0</v>
      </c>
      <c r="S1151" s="60">
        <f t="shared" si="274"/>
        <v>0</v>
      </c>
      <c r="T1151" s="60">
        <f t="shared" si="274"/>
        <v>0</v>
      </c>
      <c r="U1151" s="60">
        <f t="shared" si="274"/>
        <v>0</v>
      </c>
      <c r="V1151" s="26">
        <f t="shared" si="274"/>
        <v>0</v>
      </c>
      <c r="W1151" s="26">
        <f t="shared" si="274"/>
        <v>0</v>
      </c>
      <c r="X1151" s="26"/>
      <c r="Y1151" s="26"/>
      <c r="Z1151" s="1"/>
    </row>
    <row r="1152" spans="1:26" ht="23.25">
      <c r="A1152" s="1"/>
      <c r="B1152" s="52"/>
      <c r="C1152" s="52"/>
      <c r="D1152" s="52"/>
      <c r="E1152" s="52"/>
      <c r="F1152" s="52"/>
      <c r="G1152" s="52"/>
      <c r="H1152" s="52"/>
      <c r="I1152" s="53"/>
      <c r="J1152" s="54"/>
      <c r="K1152" s="55"/>
      <c r="L1152" s="60"/>
      <c r="M1152" s="26"/>
      <c r="N1152" s="60"/>
      <c r="O1152" s="60"/>
      <c r="P1152" s="26"/>
      <c r="Q1152" s="26"/>
      <c r="R1152" s="26"/>
      <c r="S1152" s="60"/>
      <c r="T1152" s="60"/>
      <c r="U1152" s="60"/>
      <c r="V1152" s="26"/>
      <c r="W1152" s="26"/>
      <c r="X1152" s="26"/>
      <c r="Y1152" s="26"/>
      <c r="Z1152" s="1"/>
    </row>
    <row r="1153" spans="1:26" ht="23.25">
      <c r="A1153" s="1"/>
      <c r="B1153" s="52"/>
      <c r="C1153" s="52"/>
      <c r="D1153" s="52"/>
      <c r="E1153" s="52"/>
      <c r="F1153" s="52"/>
      <c r="G1153" s="52" t="s">
        <v>291</v>
      </c>
      <c r="H1153" s="52"/>
      <c r="I1153" s="53"/>
      <c r="J1153" s="54" t="s">
        <v>292</v>
      </c>
      <c r="K1153" s="55"/>
      <c r="L1153" s="60"/>
      <c r="M1153" s="26"/>
      <c r="N1153" s="60"/>
      <c r="O1153" s="60"/>
      <c r="P1153" s="26"/>
      <c r="Q1153" s="26"/>
      <c r="R1153" s="26"/>
      <c r="S1153" s="60"/>
      <c r="T1153" s="60"/>
      <c r="U1153" s="60"/>
      <c r="V1153" s="26"/>
      <c r="W1153" s="26"/>
      <c r="X1153" s="26"/>
      <c r="Y1153" s="26"/>
      <c r="Z1153" s="1"/>
    </row>
    <row r="1154" spans="1:26" ht="23.25">
      <c r="A1154" s="1"/>
      <c r="B1154" s="52"/>
      <c r="C1154" s="52"/>
      <c r="D1154" s="52"/>
      <c r="E1154" s="52"/>
      <c r="F1154" s="52"/>
      <c r="G1154" s="52"/>
      <c r="H1154" s="52"/>
      <c r="I1154" s="53"/>
      <c r="J1154" s="54" t="s">
        <v>293</v>
      </c>
      <c r="K1154" s="55"/>
      <c r="L1154" s="60"/>
      <c r="M1154" s="26"/>
      <c r="N1154" s="60"/>
      <c r="O1154" s="60"/>
      <c r="P1154" s="26"/>
      <c r="Q1154" s="26"/>
      <c r="R1154" s="26"/>
      <c r="S1154" s="60"/>
      <c r="T1154" s="60"/>
      <c r="U1154" s="60"/>
      <c r="V1154" s="26"/>
      <c r="W1154" s="26"/>
      <c r="X1154" s="26"/>
      <c r="Y1154" s="26"/>
      <c r="Z1154" s="1"/>
    </row>
    <row r="1155" spans="1:26" ht="23.25">
      <c r="A1155" s="1"/>
      <c r="B1155" s="52"/>
      <c r="C1155" s="52"/>
      <c r="D1155" s="52"/>
      <c r="E1155" s="52"/>
      <c r="F1155" s="52"/>
      <c r="G1155" s="52"/>
      <c r="H1155" s="52"/>
      <c r="I1155" s="53"/>
      <c r="J1155" s="54" t="s">
        <v>50</v>
      </c>
      <c r="K1155" s="55"/>
      <c r="L1155" s="60"/>
      <c r="M1155" s="26"/>
      <c r="N1155" s="60"/>
      <c r="O1155" s="60"/>
      <c r="P1155" s="26"/>
      <c r="Q1155" s="26">
        <f>+L1155+M1155+N1155+O1155+P1155</f>
        <v>0</v>
      </c>
      <c r="R1155" s="26"/>
      <c r="S1155" s="60"/>
      <c r="T1155" s="60">
        <v>500</v>
      </c>
      <c r="U1155" s="60"/>
      <c r="V1155" s="26">
        <f>+R1155+S1155+T1155+U1155</f>
        <v>500</v>
      </c>
      <c r="W1155" s="26">
        <f>+Q1155+V1155</f>
        <v>500</v>
      </c>
      <c r="X1155" s="26">
        <f>IF(Q1155=0,,(Q1155/W1155)*100)</f>
        <v>0</v>
      </c>
      <c r="Y1155" s="26">
        <f>IF(V1155=0,,(V1155/W1155)*100)</f>
        <v>100</v>
      </c>
      <c r="Z1155" s="1"/>
    </row>
    <row r="1156" spans="1:26" ht="23.25">
      <c r="A1156" s="1"/>
      <c r="B1156" s="52"/>
      <c r="C1156" s="52"/>
      <c r="D1156" s="52"/>
      <c r="E1156" s="52"/>
      <c r="F1156" s="52"/>
      <c r="G1156" s="52"/>
      <c r="H1156" s="52"/>
      <c r="I1156" s="53"/>
      <c r="J1156" s="54" t="s">
        <v>51</v>
      </c>
      <c r="K1156" s="55"/>
      <c r="L1156" s="60"/>
      <c r="M1156" s="26"/>
      <c r="N1156" s="60"/>
      <c r="O1156" s="60"/>
      <c r="P1156" s="26"/>
      <c r="Q1156" s="26">
        <f>+L1156+M1156+N1156+O1156+P1156</f>
        <v>0</v>
      </c>
      <c r="R1156" s="26"/>
      <c r="S1156" s="60"/>
      <c r="T1156" s="60"/>
      <c r="U1156" s="60"/>
      <c r="V1156" s="26">
        <f>+R1156+S1156+T1156+U1156</f>
        <v>0</v>
      </c>
      <c r="W1156" s="26">
        <f>+Q1156+V1156</f>
        <v>0</v>
      </c>
      <c r="X1156" s="26">
        <f>IF(Q1156=0,,(Q1156/W1156)*100)</f>
        <v>0</v>
      </c>
      <c r="Y1156" s="26">
        <f>IF(V1156=0,,(V1156/W1156)*100)</f>
        <v>0</v>
      </c>
      <c r="Z1156" s="1"/>
    </row>
    <row r="1157" spans="1:26" ht="23.25">
      <c r="A1157" s="1"/>
      <c r="B1157" s="61"/>
      <c r="C1157" s="62"/>
      <c r="D1157" s="62"/>
      <c r="E1157" s="62"/>
      <c r="F1157" s="62"/>
      <c r="G1157" s="62"/>
      <c r="H1157" s="62"/>
      <c r="I1157" s="54"/>
      <c r="J1157" s="54" t="s">
        <v>52</v>
      </c>
      <c r="K1157" s="55"/>
      <c r="L1157" s="24"/>
      <c r="M1157" s="24"/>
      <c r="N1157" s="24"/>
      <c r="O1157" s="24"/>
      <c r="P1157" s="24"/>
      <c r="Q1157" s="24">
        <f>+L1157+M1157+N1157+O1157+P1157</f>
        <v>0</v>
      </c>
      <c r="R1157" s="24"/>
      <c r="S1157" s="24"/>
      <c r="T1157" s="24"/>
      <c r="U1157" s="24"/>
      <c r="V1157" s="24">
        <f>+R1157+S1157+T1157+U1157</f>
        <v>0</v>
      </c>
      <c r="W1157" s="24">
        <f>+Q1157+V1157</f>
        <v>0</v>
      </c>
      <c r="X1157" s="24">
        <f>IF(Q1157=0,,(Q1157/W1157)*100)</f>
        <v>0</v>
      </c>
      <c r="Y1157" s="24">
        <f>IF(V1157=0,,(V1157/W1157)*100)</f>
        <v>0</v>
      </c>
      <c r="Z1157" s="1"/>
    </row>
    <row r="1158" spans="1:26" ht="23.25">
      <c r="A1158" s="1"/>
      <c r="B1158" s="52"/>
      <c r="C1158" s="52"/>
      <c r="D1158" s="52"/>
      <c r="E1158" s="52"/>
      <c r="F1158" s="52"/>
      <c r="G1158" s="52"/>
      <c r="H1158" s="52"/>
      <c r="I1158" s="53"/>
      <c r="J1158" s="54" t="s">
        <v>53</v>
      </c>
      <c r="K1158" s="55"/>
      <c r="L1158" s="60">
        <f aca="true" t="shared" si="275" ref="L1158:W1158">IF(L1155=0,,(L1157/L1155)*100)</f>
        <v>0</v>
      </c>
      <c r="M1158" s="26">
        <f t="shared" si="275"/>
        <v>0</v>
      </c>
      <c r="N1158" s="60">
        <f t="shared" si="275"/>
        <v>0</v>
      </c>
      <c r="O1158" s="60">
        <f t="shared" si="275"/>
        <v>0</v>
      </c>
      <c r="P1158" s="26">
        <f t="shared" si="275"/>
        <v>0</v>
      </c>
      <c r="Q1158" s="26">
        <f t="shared" si="275"/>
        <v>0</v>
      </c>
      <c r="R1158" s="26">
        <f t="shared" si="275"/>
        <v>0</v>
      </c>
      <c r="S1158" s="60">
        <f t="shared" si="275"/>
        <v>0</v>
      </c>
      <c r="T1158" s="60">
        <f t="shared" si="275"/>
        <v>0</v>
      </c>
      <c r="U1158" s="60">
        <f t="shared" si="275"/>
        <v>0</v>
      </c>
      <c r="V1158" s="26">
        <f t="shared" si="275"/>
        <v>0</v>
      </c>
      <c r="W1158" s="26">
        <f t="shared" si="275"/>
        <v>0</v>
      </c>
      <c r="X1158" s="26"/>
      <c r="Y1158" s="26"/>
      <c r="Z1158" s="1"/>
    </row>
    <row r="1159" spans="1:26" ht="23.25">
      <c r="A1159" s="1"/>
      <c r="B1159" s="52"/>
      <c r="C1159" s="52"/>
      <c r="D1159" s="52"/>
      <c r="E1159" s="52"/>
      <c r="F1159" s="52"/>
      <c r="G1159" s="52"/>
      <c r="H1159" s="52"/>
      <c r="I1159" s="53"/>
      <c r="J1159" s="54" t="s">
        <v>54</v>
      </c>
      <c r="K1159" s="55"/>
      <c r="L1159" s="60">
        <f>IF(L1156=0,,(L1157/L1156)*100)</f>
        <v>0</v>
      </c>
      <c r="M1159" s="26">
        <f aca="true" t="shared" si="276" ref="M1159:W1159">IF(M1156=0,,(M1157/M1156)*100)</f>
        <v>0</v>
      </c>
      <c r="N1159" s="60">
        <f t="shared" si="276"/>
        <v>0</v>
      </c>
      <c r="O1159" s="60">
        <f t="shared" si="276"/>
        <v>0</v>
      </c>
      <c r="P1159" s="26">
        <f t="shared" si="276"/>
        <v>0</v>
      </c>
      <c r="Q1159" s="26">
        <f t="shared" si="276"/>
        <v>0</v>
      </c>
      <c r="R1159" s="26">
        <f t="shared" si="276"/>
        <v>0</v>
      </c>
      <c r="S1159" s="60">
        <f t="shared" si="276"/>
        <v>0</v>
      </c>
      <c r="T1159" s="60">
        <f t="shared" si="276"/>
        <v>0</v>
      </c>
      <c r="U1159" s="60">
        <f t="shared" si="276"/>
        <v>0</v>
      </c>
      <c r="V1159" s="26">
        <f t="shared" si="276"/>
        <v>0</v>
      </c>
      <c r="W1159" s="26">
        <f t="shared" si="276"/>
        <v>0</v>
      </c>
      <c r="X1159" s="26"/>
      <c r="Y1159" s="26"/>
      <c r="Z1159" s="1"/>
    </row>
    <row r="1160" spans="1:26" ht="23.25">
      <c r="A1160" s="1"/>
      <c r="B1160" s="52"/>
      <c r="C1160" s="52"/>
      <c r="D1160" s="52"/>
      <c r="E1160" s="52"/>
      <c r="F1160" s="52"/>
      <c r="G1160" s="52"/>
      <c r="H1160" s="52"/>
      <c r="I1160" s="53"/>
      <c r="J1160" s="54"/>
      <c r="K1160" s="55"/>
      <c r="L1160" s="60"/>
      <c r="M1160" s="26"/>
      <c r="N1160" s="60"/>
      <c r="O1160" s="60"/>
      <c r="P1160" s="26"/>
      <c r="Q1160" s="26"/>
      <c r="R1160" s="26"/>
      <c r="S1160" s="60"/>
      <c r="T1160" s="60"/>
      <c r="U1160" s="60"/>
      <c r="V1160" s="26"/>
      <c r="W1160" s="26"/>
      <c r="X1160" s="26"/>
      <c r="Y1160" s="26"/>
      <c r="Z1160" s="1"/>
    </row>
    <row r="1161" spans="1:26" ht="23.25">
      <c r="A1161" s="1"/>
      <c r="B1161" s="52"/>
      <c r="C1161" s="52"/>
      <c r="D1161" s="52"/>
      <c r="E1161" s="52"/>
      <c r="F1161" s="52"/>
      <c r="G1161" s="52"/>
      <c r="H1161" s="52" t="s">
        <v>231</v>
      </c>
      <c r="I1161" s="53"/>
      <c r="J1161" s="54" t="s">
        <v>232</v>
      </c>
      <c r="K1161" s="55"/>
      <c r="L1161" s="60"/>
      <c r="M1161" s="26"/>
      <c r="N1161" s="60"/>
      <c r="O1161" s="60"/>
      <c r="P1161" s="26"/>
      <c r="Q1161" s="26"/>
      <c r="R1161" s="26"/>
      <c r="S1161" s="60"/>
      <c r="T1161" s="60"/>
      <c r="U1161" s="60"/>
      <c r="V1161" s="26"/>
      <c r="W1161" s="26"/>
      <c r="X1161" s="26"/>
      <c r="Y1161" s="26"/>
      <c r="Z1161" s="1"/>
    </row>
    <row r="1162" spans="1:26" ht="23.25">
      <c r="A1162" s="1"/>
      <c r="B1162" s="61"/>
      <c r="C1162" s="61"/>
      <c r="D1162" s="61"/>
      <c r="E1162" s="61"/>
      <c r="F1162" s="61"/>
      <c r="G1162" s="61"/>
      <c r="H1162" s="61"/>
      <c r="I1162" s="53"/>
      <c r="J1162" s="54" t="s">
        <v>233</v>
      </c>
      <c r="K1162" s="55"/>
      <c r="L1162" s="60"/>
      <c r="M1162" s="26"/>
      <c r="N1162" s="60"/>
      <c r="O1162" s="60"/>
      <c r="P1162" s="26"/>
      <c r="Q1162" s="26"/>
      <c r="R1162" s="26"/>
      <c r="S1162" s="60"/>
      <c r="T1162" s="60"/>
      <c r="U1162" s="60"/>
      <c r="V1162" s="26"/>
      <c r="W1162" s="26"/>
      <c r="X1162" s="26"/>
      <c r="Y1162" s="26"/>
      <c r="Z1162" s="1"/>
    </row>
    <row r="1163" spans="1:26" ht="23.25">
      <c r="A1163" s="1"/>
      <c r="B1163" s="61"/>
      <c r="C1163" s="62"/>
      <c r="D1163" s="62"/>
      <c r="E1163" s="62"/>
      <c r="F1163" s="62"/>
      <c r="G1163" s="62"/>
      <c r="H1163" s="62"/>
      <c r="I1163" s="54"/>
      <c r="J1163" s="54" t="s">
        <v>50</v>
      </c>
      <c r="K1163" s="55"/>
      <c r="L1163" s="24"/>
      <c r="M1163" s="24"/>
      <c r="N1163" s="24"/>
      <c r="O1163" s="24"/>
      <c r="P1163" s="24"/>
      <c r="Q1163" s="24">
        <f>+L1163+M1163+N1163+O1163+P1163</f>
        <v>0</v>
      </c>
      <c r="R1163" s="24"/>
      <c r="S1163" s="24"/>
      <c r="T1163" s="24">
        <v>500</v>
      </c>
      <c r="U1163" s="24"/>
      <c r="V1163" s="24">
        <f>+R1163+S1163+T1163+U1163</f>
        <v>500</v>
      </c>
      <c r="W1163" s="24">
        <f>+Q1163+V1163</f>
        <v>500</v>
      </c>
      <c r="X1163" s="24">
        <f>IF(Q1163=0,,(Q1163/W1163)*100)</f>
        <v>0</v>
      </c>
      <c r="Y1163" s="24">
        <f>IF(V1163=0,,(V1163/W1163)*100)</f>
        <v>100</v>
      </c>
      <c r="Z1163" s="1"/>
    </row>
    <row r="1164" spans="1:26" ht="23.25">
      <c r="A1164" s="1"/>
      <c r="B1164" s="61"/>
      <c r="C1164" s="61"/>
      <c r="D1164" s="61"/>
      <c r="E1164" s="61"/>
      <c r="F1164" s="61"/>
      <c r="G1164" s="61"/>
      <c r="H1164" s="61"/>
      <c r="I1164" s="53"/>
      <c r="J1164" s="54" t="s">
        <v>51</v>
      </c>
      <c r="K1164" s="55"/>
      <c r="L1164" s="60"/>
      <c r="M1164" s="26"/>
      <c r="N1164" s="60"/>
      <c r="O1164" s="60"/>
      <c r="P1164" s="26"/>
      <c r="Q1164" s="26">
        <f>+L1164+M1164+N1164+O1164+P1164</f>
        <v>0</v>
      </c>
      <c r="R1164" s="26"/>
      <c r="S1164" s="60"/>
      <c r="T1164" s="60"/>
      <c r="U1164" s="60"/>
      <c r="V1164" s="26">
        <f>+R1164+S1164+T1164+U1164</f>
        <v>0</v>
      </c>
      <c r="W1164" s="26">
        <f>+Q1164+V1164</f>
        <v>0</v>
      </c>
      <c r="X1164" s="26">
        <f>IF(Q1164=0,,(Q1164/W1164)*100)</f>
        <v>0</v>
      </c>
      <c r="Y1164" s="26">
        <f>IF(V1164=0,,(V1164/W1164)*100)</f>
        <v>0</v>
      </c>
      <c r="Z1164" s="1"/>
    </row>
    <row r="1165" spans="1:26" ht="23.25">
      <c r="A1165" s="1"/>
      <c r="B1165" s="61"/>
      <c r="C1165" s="61"/>
      <c r="D1165" s="61"/>
      <c r="E1165" s="61"/>
      <c r="F1165" s="61"/>
      <c r="G1165" s="61"/>
      <c r="H1165" s="61"/>
      <c r="I1165" s="53"/>
      <c r="J1165" s="54" t="s">
        <v>52</v>
      </c>
      <c r="K1165" s="55"/>
      <c r="L1165" s="60"/>
      <c r="M1165" s="26"/>
      <c r="N1165" s="60"/>
      <c r="O1165" s="60"/>
      <c r="P1165" s="26"/>
      <c r="Q1165" s="26">
        <f>+L1165+M1165+N1165+O1165+P1165</f>
        <v>0</v>
      </c>
      <c r="R1165" s="26"/>
      <c r="S1165" s="60"/>
      <c r="T1165" s="60"/>
      <c r="U1165" s="60"/>
      <c r="V1165" s="26">
        <f>+R1165+S1165+T1165+U1165</f>
        <v>0</v>
      </c>
      <c r="W1165" s="26">
        <f>+Q1165+V1165</f>
        <v>0</v>
      </c>
      <c r="X1165" s="26">
        <f>IF(Q1165=0,,(Q1165/W1165)*100)</f>
        <v>0</v>
      </c>
      <c r="Y1165" s="26">
        <f>IF(V1165=0,,(V1165/W1165)*100)</f>
        <v>0</v>
      </c>
      <c r="Z1165" s="1"/>
    </row>
    <row r="1166" spans="1:26" ht="23.25">
      <c r="A1166" s="1"/>
      <c r="B1166" s="61"/>
      <c r="C1166" s="61"/>
      <c r="D1166" s="61"/>
      <c r="E1166" s="61"/>
      <c r="F1166" s="61"/>
      <c r="G1166" s="61"/>
      <c r="H1166" s="61"/>
      <c r="I1166" s="53"/>
      <c r="J1166" s="54" t="s">
        <v>53</v>
      </c>
      <c r="K1166" s="55"/>
      <c r="L1166" s="60">
        <f aca="true" t="shared" si="277" ref="L1166:W1166">IF(L1163=0,,(L1165/L1163)*100)</f>
        <v>0</v>
      </c>
      <c r="M1166" s="26">
        <f t="shared" si="277"/>
        <v>0</v>
      </c>
      <c r="N1166" s="60">
        <f t="shared" si="277"/>
        <v>0</v>
      </c>
      <c r="O1166" s="60">
        <f t="shared" si="277"/>
        <v>0</v>
      </c>
      <c r="P1166" s="26">
        <f t="shared" si="277"/>
        <v>0</v>
      </c>
      <c r="Q1166" s="26">
        <f t="shared" si="277"/>
        <v>0</v>
      </c>
      <c r="R1166" s="26">
        <f t="shared" si="277"/>
        <v>0</v>
      </c>
      <c r="S1166" s="60">
        <f t="shared" si="277"/>
        <v>0</v>
      </c>
      <c r="T1166" s="60">
        <f t="shared" si="277"/>
        <v>0</v>
      </c>
      <c r="U1166" s="60">
        <f t="shared" si="277"/>
        <v>0</v>
      </c>
      <c r="V1166" s="26">
        <f t="shared" si="277"/>
        <v>0</v>
      </c>
      <c r="W1166" s="26">
        <f t="shared" si="277"/>
        <v>0</v>
      </c>
      <c r="X1166" s="26"/>
      <c r="Y1166" s="26"/>
      <c r="Z1166" s="1"/>
    </row>
    <row r="1167" spans="1:26" ht="23.25">
      <c r="A1167" s="1"/>
      <c r="B1167" s="61"/>
      <c r="C1167" s="61"/>
      <c r="D1167" s="61"/>
      <c r="E1167" s="61"/>
      <c r="F1167" s="61"/>
      <c r="G1167" s="61"/>
      <c r="H1167" s="61"/>
      <c r="I1167" s="53"/>
      <c r="J1167" s="54" t="s">
        <v>54</v>
      </c>
      <c r="K1167" s="55"/>
      <c r="L1167" s="60">
        <f>IF(L1164=0,,(L1165/L1164)*100)</f>
        <v>0</v>
      </c>
      <c r="M1167" s="26">
        <f aca="true" t="shared" si="278" ref="M1167:W1167">IF(M1164=0,,(M1165/M1164)*100)</f>
        <v>0</v>
      </c>
      <c r="N1167" s="60">
        <f t="shared" si="278"/>
        <v>0</v>
      </c>
      <c r="O1167" s="60">
        <f t="shared" si="278"/>
        <v>0</v>
      </c>
      <c r="P1167" s="26">
        <f t="shared" si="278"/>
        <v>0</v>
      </c>
      <c r="Q1167" s="26">
        <f t="shared" si="278"/>
        <v>0</v>
      </c>
      <c r="R1167" s="26">
        <f t="shared" si="278"/>
        <v>0</v>
      </c>
      <c r="S1167" s="60">
        <f t="shared" si="278"/>
        <v>0</v>
      </c>
      <c r="T1167" s="60">
        <f t="shared" si="278"/>
        <v>0</v>
      </c>
      <c r="U1167" s="60">
        <f t="shared" si="278"/>
        <v>0</v>
      </c>
      <c r="V1167" s="26">
        <f t="shared" si="278"/>
        <v>0</v>
      </c>
      <c r="W1167" s="26">
        <f t="shared" si="278"/>
        <v>0</v>
      </c>
      <c r="X1167" s="26"/>
      <c r="Y1167" s="26"/>
      <c r="Z1167" s="1"/>
    </row>
    <row r="1168" spans="1:26" ht="23.25">
      <c r="A1168" s="1"/>
      <c r="B1168" s="61"/>
      <c r="C1168" s="61"/>
      <c r="D1168" s="61"/>
      <c r="E1168" s="61"/>
      <c r="F1168" s="61"/>
      <c r="G1168" s="61"/>
      <c r="H1168" s="61"/>
      <c r="I1168" s="53"/>
      <c r="J1168" s="54"/>
      <c r="K1168" s="55"/>
      <c r="L1168" s="60"/>
      <c r="M1168" s="26"/>
      <c r="N1168" s="60"/>
      <c r="O1168" s="60"/>
      <c r="P1168" s="26"/>
      <c r="Q1168" s="26"/>
      <c r="R1168" s="26"/>
      <c r="S1168" s="60"/>
      <c r="T1168" s="60"/>
      <c r="U1168" s="60"/>
      <c r="V1168" s="26"/>
      <c r="W1168" s="26"/>
      <c r="X1168" s="26"/>
      <c r="Y1168" s="26"/>
      <c r="Z1168" s="1"/>
    </row>
    <row r="1169" spans="1:26" ht="23.25">
      <c r="A1169" s="1"/>
      <c r="B1169" s="61"/>
      <c r="C1169" s="61"/>
      <c r="D1169" s="61"/>
      <c r="E1169" s="61"/>
      <c r="F1169" s="61"/>
      <c r="G1169" s="61"/>
      <c r="H1169" s="61"/>
      <c r="I1169" s="53"/>
      <c r="J1169" s="54"/>
      <c r="K1169" s="55"/>
      <c r="L1169" s="60"/>
      <c r="M1169" s="26"/>
      <c r="N1169" s="60"/>
      <c r="O1169" s="60"/>
      <c r="P1169" s="26"/>
      <c r="Q1169" s="26"/>
      <c r="R1169" s="26"/>
      <c r="S1169" s="60"/>
      <c r="T1169" s="60"/>
      <c r="U1169" s="60"/>
      <c r="V1169" s="26"/>
      <c r="W1169" s="26"/>
      <c r="X1169" s="26"/>
      <c r="Y1169" s="26"/>
      <c r="Z1169" s="1"/>
    </row>
    <row r="1170" spans="1:26" ht="23.25">
      <c r="A1170" s="1"/>
      <c r="B1170" s="70"/>
      <c r="C1170" s="70"/>
      <c r="D1170" s="70"/>
      <c r="E1170" s="70"/>
      <c r="F1170" s="70"/>
      <c r="G1170" s="70"/>
      <c r="H1170" s="70"/>
      <c r="I1170" s="64"/>
      <c r="J1170" s="65"/>
      <c r="K1170" s="66"/>
      <c r="L1170" s="67"/>
      <c r="M1170" s="68"/>
      <c r="N1170" s="67"/>
      <c r="O1170" s="67"/>
      <c r="P1170" s="68"/>
      <c r="Q1170" s="68"/>
      <c r="R1170" s="68"/>
      <c r="S1170" s="67"/>
      <c r="T1170" s="67"/>
      <c r="U1170" s="67"/>
      <c r="V1170" s="68"/>
      <c r="W1170" s="68"/>
      <c r="X1170" s="68"/>
      <c r="Y1170" s="68"/>
      <c r="Z1170" s="1"/>
    </row>
    <row r="1171" spans="1:26" ht="23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 ht="23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5"/>
      <c r="W1172" s="5"/>
      <c r="X1172" s="5"/>
      <c r="Y1172" s="5" t="s">
        <v>426</v>
      </c>
      <c r="Z1172" s="1"/>
    </row>
    <row r="1173" spans="1:26" ht="23.25">
      <c r="A1173" s="1"/>
      <c r="B1173" s="9" t="s">
        <v>3</v>
      </c>
      <c r="C1173" s="10"/>
      <c r="D1173" s="10"/>
      <c r="E1173" s="10"/>
      <c r="F1173" s="10"/>
      <c r="G1173" s="10"/>
      <c r="H1173" s="11"/>
      <c r="I1173" s="12"/>
      <c r="J1173" s="13"/>
      <c r="K1173" s="14"/>
      <c r="L1173" s="15" t="s">
        <v>4</v>
      </c>
      <c r="M1173" s="15"/>
      <c r="N1173" s="15"/>
      <c r="O1173" s="15"/>
      <c r="P1173" s="15"/>
      <c r="Q1173" s="15"/>
      <c r="R1173" s="16" t="s">
        <v>5</v>
      </c>
      <c r="S1173" s="15"/>
      <c r="T1173" s="15"/>
      <c r="U1173" s="15"/>
      <c r="V1173" s="17"/>
      <c r="W1173" s="15" t="s">
        <v>6</v>
      </c>
      <c r="X1173" s="15"/>
      <c r="Y1173" s="18"/>
      <c r="Z1173" s="1"/>
    </row>
    <row r="1174" spans="1:26" ht="23.25">
      <c r="A1174" s="1"/>
      <c r="B1174" s="19" t="s">
        <v>7</v>
      </c>
      <c r="C1174" s="20"/>
      <c r="D1174" s="20"/>
      <c r="E1174" s="20"/>
      <c r="F1174" s="20"/>
      <c r="G1174" s="20"/>
      <c r="H1174" s="21"/>
      <c r="I1174" s="22"/>
      <c r="J1174" s="23"/>
      <c r="K1174" s="24"/>
      <c r="L1174" s="25"/>
      <c r="M1174" s="26"/>
      <c r="N1174" s="27"/>
      <c r="O1174" s="28" t="s">
        <v>8</v>
      </c>
      <c r="P1174" s="29"/>
      <c r="Q1174" s="30"/>
      <c r="R1174" s="31" t="s">
        <v>8</v>
      </c>
      <c r="S1174" s="32" t="s">
        <v>9</v>
      </c>
      <c r="T1174" s="25"/>
      <c r="U1174" s="33" t="s">
        <v>10</v>
      </c>
      <c r="V1174" s="30"/>
      <c r="W1174" s="30"/>
      <c r="X1174" s="34" t="s">
        <v>11</v>
      </c>
      <c r="Y1174" s="35"/>
      <c r="Z1174" s="1"/>
    </row>
    <row r="1175" spans="1:26" ht="23.25">
      <c r="A1175" s="1"/>
      <c r="B1175" s="36"/>
      <c r="C1175" s="37"/>
      <c r="D1175" s="37"/>
      <c r="E1175" s="37"/>
      <c r="F1175" s="38"/>
      <c r="G1175" s="37"/>
      <c r="H1175" s="36"/>
      <c r="I1175" s="22"/>
      <c r="J1175" s="2" t="s">
        <v>12</v>
      </c>
      <c r="K1175" s="24"/>
      <c r="L1175" s="39" t="s">
        <v>13</v>
      </c>
      <c r="M1175" s="40" t="s">
        <v>14</v>
      </c>
      <c r="N1175" s="32" t="s">
        <v>13</v>
      </c>
      <c r="O1175" s="39" t="s">
        <v>15</v>
      </c>
      <c r="P1175" s="29" t="s">
        <v>16</v>
      </c>
      <c r="Q1175" s="26"/>
      <c r="R1175" s="41" t="s">
        <v>15</v>
      </c>
      <c r="S1175" s="40" t="s">
        <v>17</v>
      </c>
      <c r="T1175" s="39" t="s">
        <v>18</v>
      </c>
      <c r="U1175" s="33" t="s">
        <v>19</v>
      </c>
      <c r="V1175" s="30"/>
      <c r="W1175" s="30"/>
      <c r="X1175" s="30"/>
      <c r="Y1175" s="40"/>
      <c r="Z1175" s="1"/>
    </row>
    <row r="1176" spans="1:26" ht="23.25">
      <c r="A1176" s="1"/>
      <c r="B1176" s="36" t="s">
        <v>20</v>
      </c>
      <c r="C1176" s="36" t="s">
        <v>21</v>
      </c>
      <c r="D1176" s="36" t="s">
        <v>22</v>
      </c>
      <c r="E1176" s="36" t="s">
        <v>23</v>
      </c>
      <c r="F1176" s="36" t="s">
        <v>24</v>
      </c>
      <c r="G1176" s="36" t="s">
        <v>25</v>
      </c>
      <c r="H1176" s="36" t="s">
        <v>26</v>
      </c>
      <c r="I1176" s="22"/>
      <c r="J1176" s="42"/>
      <c r="K1176" s="24"/>
      <c r="L1176" s="39" t="s">
        <v>27</v>
      </c>
      <c r="M1176" s="40" t="s">
        <v>28</v>
      </c>
      <c r="N1176" s="32" t="s">
        <v>29</v>
      </c>
      <c r="O1176" s="39" t="s">
        <v>30</v>
      </c>
      <c r="P1176" s="29" t="s">
        <v>31</v>
      </c>
      <c r="Q1176" s="40" t="s">
        <v>32</v>
      </c>
      <c r="R1176" s="41" t="s">
        <v>30</v>
      </c>
      <c r="S1176" s="40" t="s">
        <v>33</v>
      </c>
      <c r="T1176" s="39" t="s">
        <v>34</v>
      </c>
      <c r="U1176" s="33" t="s">
        <v>35</v>
      </c>
      <c r="V1176" s="29" t="s">
        <v>32</v>
      </c>
      <c r="W1176" s="29" t="s">
        <v>36</v>
      </c>
      <c r="X1176" s="29" t="s">
        <v>37</v>
      </c>
      <c r="Y1176" s="40" t="s">
        <v>38</v>
      </c>
      <c r="Z1176" s="1"/>
    </row>
    <row r="1177" spans="1:26" ht="23.25">
      <c r="A1177" s="1"/>
      <c r="B1177" s="43"/>
      <c r="C1177" s="43"/>
      <c r="D1177" s="43"/>
      <c r="E1177" s="43"/>
      <c r="F1177" s="43"/>
      <c r="G1177" s="43"/>
      <c r="H1177" s="43"/>
      <c r="I1177" s="44"/>
      <c r="J1177" s="45"/>
      <c r="K1177" s="46"/>
      <c r="L1177" s="47"/>
      <c r="M1177" s="48"/>
      <c r="N1177" s="49"/>
      <c r="O1177" s="47"/>
      <c r="P1177" s="50"/>
      <c r="Q1177" s="50"/>
      <c r="R1177" s="48"/>
      <c r="S1177" s="48"/>
      <c r="T1177" s="47"/>
      <c r="U1177" s="51"/>
      <c r="V1177" s="50"/>
      <c r="W1177" s="50"/>
      <c r="X1177" s="50"/>
      <c r="Y1177" s="48"/>
      <c r="Z1177" s="1"/>
    </row>
    <row r="1178" spans="1:26" ht="23.25">
      <c r="A1178" s="1"/>
      <c r="B1178" s="52" t="s">
        <v>48</v>
      </c>
      <c r="C1178" s="52"/>
      <c r="D1178" s="52"/>
      <c r="E1178" s="52" t="s">
        <v>55</v>
      </c>
      <c r="F1178" s="52" t="s">
        <v>263</v>
      </c>
      <c r="G1178" s="52" t="s">
        <v>294</v>
      </c>
      <c r="H1178" s="52"/>
      <c r="I1178" s="53"/>
      <c r="J1178" s="54" t="s">
        <v>295</v>
      </c>
      <c r="K1178" s="55"/>
      <c r="L1178" s="25"/>
      <c r="M1178" s="26"/>
      <c r="N1178" s="27"/>
      <c r="O1178" s="56"/>
      <c r="P1178" s="30"/>
      <c r="Q1178" s="30"/>
      <c r="R1178" s="26"/>
      <c r="S1178" s="27"/>
      <c r="T1178" s="25"/>
      <c r="U1178" s="57"/>
      <c r="V1178" s="30"/>
      <c r="W1178" s="30"/>
      <c r="X1178" s="30"/>
      <c r="Y1178" s="26"/>
      <c r="Z1178" s="1"/>
    </row>
    <row r="1179" spans="1:26" ht="23.25">
      <c r="A1179" s="1"/>
      <c r="B1179" s="52"/>
      <c r="C1179" s="52"/>
      <c r="D1179" s="52"/>
      <c r="E1179" s="52"/>
      <c r="F1179" s="52"/>
      <c r="G1179" s="52"/>
      <c r="H1179" s="52"/>
      <c r="I1179" s="53"/>
      <c r="J1179" s="58" t="s">
        <v>136</v>
      </c>
      <c r="K1179" s="59"/>
      <c r="L1179" s="60"/>
      <c r="M1179" s="60"/>
      <c r="N1179" s="60"/>
      <c r="O1179" s="60"/>
      <c r="P1179" s="60"/>
      <c r="Q1179" s="60"/>
      <c r="R1179" s="60"/>
      <c r="S1179" s="60"/>
      <c r="T1179" s="60"/>
      <c r="U1179" s="69"/>
      <c r="V1179" s="26"/>
      <c r="W1179" s="26"/>
      <c r="X1179" s="26"/>
      <c r="Y1179" s="26"/>
      <c r="Z1179" s="1"/>
    </row>
    <row r="1180" spans="1:26" ht="23.25">
      <c r="A1180" s="1"/>
      <c r="B1180" s="52"/>
      <c r="C1180" s="52"/>
      <c r="D1180" s="52"/>
      <c r="E1180" s="52"/>
      <c r="F1180" s="52"/>
      <c r="G1180" s="52"/>
      <c r="H1180" s="52"/>
      <c r="I1180" s="53"/>
      <c r="J1180" s="58" t="s">
        <v>50</v>
      </c>
      <c r="K1180" s="59"/>
      <c r="L1180" s="60"/>
      <c r="M1180" s="60"/>
      <c r="N1180" s="60"/>
      <c r="O1180" s="60"/>
      <c r="P1180" s="60"/>
      <c r="Q1180" s="60">
        <f>+L1180+M1180+N1180+O1180+P1180</f>
        <v>0</v>
      </c>
      <c r="R1180" s="60"/>
      <c r="S1180" s="60"/>
      <c r="T1180" s="60">
        <v>150</v>
      </c>
      <c r="U1180" s="60"/>
      <c r="V1180" s="26">
        <f>+R1180+S1180+T1180+U1180</f>
        <v>150</v>
      </c>
      <c r="W1180" s="26">
        <f>+Q1180+V1180</f>
        <v>150</v>
      </c>
      <c r="X1180" s="26">
        <f>IF(Q1180=0,,(Q1180/W1180)*100)</f>
        <v>0</v>
      </c>
      <c r="Y1180" s="26">
        <f>IF(V1180=0,,(V1180/W1180)*100)</f>
        <v>100</v>
      </c>
      <c r="Z1180" s="1"/>
    </row>
    <row r="1181" spans="1:26" ht="23.25">
      <c r="A1181" s="1"/>
      <c r="B1181" s="52"/>
      <c r="C1181" s="52"/>
      <c r="D1181" s="52"/>
      <c r="E1181" s="52"/>
      <c r="F1181" s="52"/>
      <c r="G1181" s="52"/>
      <c r="H1181" s="52"/>
      <c r="I1181" s="53"/>
      <c r="J1181" s="54" t="s">
        <v>51</v>
      </c>
      <c r="K1181" s="55"/>
      <c r="L1181" s="60"/>
      <c r="M1181" s="60"/>
      <c r="N1181" s="60"/>
      <c r="O1181" s="60"/>
      <c r="P1181" s="60"/>
      <c r="Q1181" s="26">
        <f>+L1181+M1181+N1181+O1181+P1181</f>
        <v>0</v>
      </c>
      <c r="R1181" s="60"/>
      <c r="S1181" s="60"/>
      <c r="T1181" s="60"/>
      <c r="U1181" s="60"/>
      <c r="V1181" s="26">
        <f>+R1181+S1181+T1181+U1181</f>
        <v>0</v>
      </c>
      <c r="W1181" s="26">
        <f>+Q1181+V1181</f>
        <v>0</v>
      </c>
      <c r="X1181" s="26">
        <f>IF(Q1181=0,,(Q1181/W1181)*100)</f>
        <v>0</v>
      </c>
      <c r="Y1181" s="26">
        <f>IF(V1181=0,,(V1181/W1181)*100)</f>
        <v>0</v>
      </c>
      <c r="Z1181" s="1"/>
    </row>
    <row r="1182" spans="1:26" ht="23.25">
      <c r="A1182" s="1"/>
      <c r="B1182" s="52"/>
      <c r="C1182" s="52"/>
      <c r="D1182" s="52"/>
      <c r="E1182" s="52"/>
      <c r="F1182" s="52"/>
      <c r="G1182" s="52"/>
      <c r="H1182" s="52"/>
      <c r="I1182" s="53"/>
      <c r="J1182" s="54" t="s">
        <v>52</v>
      </c>
      <c r="K1182" s="55"/>
      <c r="L1182" s="60"/>
      <c r="M1182" s="26"/>
      <c r="N1182" s="60"/>
      <c r="O1182" s="60"/>
      <c r="P1182" s="26"/>
      <c r="Q1182" s="26">
        <f>+L1182+M1182+N1182+O1182+P1182</f>
        <v>0</v>
      </c>
      <c r="R1182" s="26"/>
      <c r="S1182" s="60"/>
      <c r="T1182" s="60"/>
      <c r="U1182" s="60"/>
      <c r="V1182" s="26">
        <f>+R1182+S1182+T1182+U1182</f>
        <v>0</v>
      </c>
      <c r="W1182" s="26">
        <f>+Q1182+V1182</f>
        <v>0</v>
      </c>
      <c r="X1182" s="26">
        <f>IF(Q1182=0,,(Q1182/W1182)*100)</f>
        <v>0</v>
      </c>
      <c r="Y1182" s="26">
        <f>IF(V1182=0,,(V1182/W1182)*100)</f>
        <v>0</v>
      </c>
      <c r="Z1182" s="1"/>
    </row>
    <row r="1183" spans="1:26" ht="23.25">
      <c r="A1183" s="1"/>
      <c r="B1183" s="52"/>
      <c r="C1183" s="52"/>
      <c r="D1183" s="52"/>
      <c r="E1183" s="52"/>
      <c r="F1183" s="52"/>
      <c r="G1183" s="52"/>
      <c r="H1183" s="52"/>
      <c r="I1183" s="53"/>
      <c r="J1183" s="54" t="s">
        <v>53</v>
      </c>
      <c r="K1183" s="55"/>
      <c r="L1183" s="60">
        <f aca="true" t="shared" si="279" ref="L1183:W1183">IF(L1180=0,,(L1182/L1180)*100)</f>
        <v>0</v>
      </c>
      <c r="M1183" s="26">
        <f t="shared" si="279"/>
        <v>0</v>
      </c>
      <c r="N1183" s="60">
        <f t="shared" si="279"/>
        <v>0</v>
      </c>
      <c r="O1183" s="60">
        <f t="shared" si="279"/>
        <v>0</v>
      </c>
      <c r="P1183" s="26">
        <f t="shared" si="279"/>
        <v>0</v>
      </c>
      <c r="Q1183" s="26">
        <f t="shared" si="279"/>
        <v>0</v>
      </c>
      <c r="R1183" s="26">
        <f t="shared" si="279"/>
        <v>0</v>
      </c>
      <c r="S1183" s="60">
        <f t="shared" si="279"/>
        <v>0</v>
      </c>
      <c r="T1183" s="60">
        <f t="shared" si="279"/>
        <v>0</v>
      </c>
      <c r="U1183" s="60">
        <f t="shared" si="279"/>
        <v>0</v>
      </c>
      <c r="V1183" s="26">
        <f t="shared" si="279"/>
        <v>0</v>
      </c>
      <c r="W1183" s="26">
        <f t="shared" si="279"/>
        <v>0</v>
      </c>
      <c r="X1183" s="26"/>
      <c r="Y1183" s="26"/>
      <c r="Z1183" s="1"/>
    </row>
    <row r="1184" spans="1:26" ht="23.25">
      <c r="A1184" s="1"/>
      <c r="B1184" s="52"/>
      <c r="C1184" s="52"/>
      <c r="D1184" s="52"/>
      <c r="E1184" s="52"/>
      <c r="F1184" s="52"/>
      <c r="G1184" s="52"/>
      <c r="H1184" s="52"/>
      <c r="I1184" s="53"/>
      <c r="J1184" s="54" t="s">
        <v>54</v>
      </c>
      <c r="K1184" s="55"/>
      <c r="L1184" s="60">
        <f>IF(L1181=0,,(L1182/L1181)*100)</f>
        <v>0</v>
      </c>
      <c r="M1184" s="26">
        <f aca="true" t="shared" si="280" ref="M1184:W1184">IF(M1181=0,,(M1182/M1181)*100)</f>
        <v>0</v>
      </c>
      <c r="N1184" s="60">
        <f t="shared" si="280"/>
        <v>0</v>
      </c>
      <c r="O1184" s="60">
        <f t="shared" si="280"/>
        <v>0</v>
      </c>
      <c r="P1184" s="26">
        <f t="shared" si="280"/>
        <v>0</v>
      </c>
      <c r="Q1184" s="26">
        <f t="shared" si="280"/>
        <v>0</v>
      </c>
      <c r="R1184" s="26">
        <f t="shared" si="280"/>
        <v>0</v>
      </c>
      <c r="S1184" s="60">
        <f t="shared" si="280"/>
        <v>0</v>
      </c>
      <c r="T1184" s="60">
        <f t="shared" si="280"/>
        <v>0</v>
      </c>
      <c r="U1184" s="60">
        <f t="shared" si="280"/>
        <v>0</v>
      </c>
      <c r="V1184" s="26">
        <f t="shared" si="280"/>
        <v>0</v>
      </c>
      <c r="W1184" s="26">
        <f t="shared" si="280"/>
        <v>0</v>
      </c>
      <c r="X1184" s="26"/>
      <c r="Y1184" s="26"/>
      <c r="Z1184" s="1"/>
    </row>
    <row r="1185" spans="1:26" ht="23.25">
      <c r="A1185" s="1"/>
      <c r="B1185" s="52"/>
      <c r="C1185" s="52"/>
      <c r="D1185" s="52"/>
      <c r="E1185" s="52"/>
      <c r="F1185" s="52"/>
      <c r="G1185" s="52"/>
      <c r="H1185" s="52"/>
      <c r="I1185" s="53"/>
      <c r="J1185" s="54"/>
      <c r="K1185" s="55"/>
      <c r="L1185" s="60"/>
      <c r="M1185" s="26"/>
      <c r="N1185" s="60"/>
      <c r="O1185" s="60"/>
      <c r="P1185" s="26"/>
      <c r="Q1185" s="26"/>
      <c r="R1185" s="26"/>
      <c r="S1185" s="60"/>
      <c r="T1185" s="60"/>
      <c r="U1185" s="60"/>
      <c r="V1185" s="26"/>
      <c r="W1185" s="26"/>
      <c r="X1185" s="26"/>
      <c r="Y1185" s="26"/>
      <c r="Z1185" s="1"/>
    </row>
    <row r="1186" spans="1:26" ht="23.25">
      <c r="A1186" s="1"/>
      <c r="B1186" s="52"/>
      <c r="C1186" s="52"/>
      <c r="D1186" s="52"/>
      <c r="E1186" s="52"/>
      <c r="F1186" s="52"/>
      <c r="G1186" s="52"/>
      <c r="H1186" s="52" t="s">
        <v>231</v>
      </c>
      <c r="I1186" s="53"/>
      <c r="J1186" s="54" t="s">
        <v>232</v>
      </c>
      <c r="K1186" s="55"/>
      <c r="L1186" s="60"/>
      <c r="M1186" s="26"/>
      <c r="N1186" s="60"/>
      <c r="O1186" s="60"/>
      <c r="P1186" s="26"/>
      <c r="Q1186" s="26"/>
      <c r="R1186" s="26"/>
      <c r="S1186" s="60"/>
      <c r="T1186" s="60"/>
      <c r="U1186" s="60"/>
      <c r="V1186" s="26"/>
      <c r="W1186" s="26"/>
      <c r="X1186" s="26"/>
      <c r="Y1186" s="26"/>
      <c r="Z1186" s="1"/>
    </row>
    <row r="1187" spans="1:26" ht="23.25">
      <c r="A1187" s="1"/>
      <c r="B1187" s="52"/>
      <c r="C1187" s="52"/>
      <c r="D1187" s="52"/>
      <c r="E1187" s="52"/>
      <c r="F1187" s="52"/>
      <c r="G1187" s="52"/>
      <c r="H1187" s="52"/>
      <c r="I1187" s="53"/>
      <c r="J1187" s="54" t="s">
        <v>233</v>
      </c>
      <c r="K1187" s="55"/>
      <c r="L1187" s="60"/>
      <c r="M1187" s="26"/>
      <c r="N1187" s="60"/>
      <c r="O1187" s="60"/>
      <c r="P1187" s="26"/>
      <c r="Q1187" s="26"/>
      <c r="R1187" s="26"/>
      <c r="S1187" s="60"/>
      <c r="T1187" s="60"/>
      <c r="U1187" s="60"/>
      <c r="V1187" s="26"/>
      <c r="W1187" s="26"/>
      <c r="X1187" s="26"/>
      <c r="Y1187" s="26"/>
      <c r="Z1187" s="1"/>
    </row>
    <row r="1188" spans="1:26" ht="23.25">
      <c r="A1188" s="1"/>
      <c r="B1188" s="52"/>
      <c r="C1188" s="52"/>
      <c r="D1188" s="52"/>
      <c r="E1188" s="52"/>
      <c r="F1188" s="52"/>
      <c r="G1188" s="52"/>
      <c r="H1188" s="52"/>
      <c r="I1188" s="53"/>
      <c r="J1188" s="54" t="s">
        <v>50</v>
      </c>
      <c r="K1188" s="55"/>
      <c r="L1188" s="60"/>
      <c r="M1188" s="26"/>
      <c r="N1188" s="60"/>
      <c r="O1188" s="60"/>
      <c r="P1188" s="26"/>
      <c r="Q1188" s="26">
        <f>+L1188+M1188+N1188+O1188+P1188</f>
        <v>0</v>
      </c>
      <c r="R1188" s="26"/>
      <c r="S1188" s="60"/>
      <c r="T1188" s="60">
        <v>150</v>
      </c>
      <c r="U1188" s="60"/>
      <c r="V1188" s="26">
        <f>+R1188+S1188+T1188+U1188</f>
        <v>150</v>
      </c>
      <c r="W1188" s="26">
        <f>+Q1188+V1188</f>
        <v>150</v>
      </c>
      <c r="X1188" s="26">
        <f>IF(Q1188=0,,(Q1188/W1188)*100)</f>
        <v>0</v>
      </c>
      <c r="Y1188" s="26">
        <f>IF(V1188=0,,(V1188/W1188)*100)</f>
        <v>100</v>
      </c>
      <c r="Z1188" s="1"/>
    </row>
    <row r="1189" spans="1:26" ht="23.25">
      <c r="A1189" s="1"/>
      <c r="B1189" s="52"/>
      <c r="C1189" s="52"/>
      <c r="D1189" s="52"/>
      <c r="E1189" s="52"/>
      <c r="F1189" s="52"/>
      <c r="G1189" s="52"/>
      <c r="H1189" s="52"/>
      <c r="I1189" s="53"/>
      <c r="J1189" s="54" t="s">
        <v>51</v>
      </c>
      <c r="K1189" s="55"/>
      <c r="L1189" s="60"/>
      <c r="M1189" s="26"/>
      <c r="N1189" s="60"/>
      <c r="O1189" s="60"/>
      <c r="P1189" s="26"/>
      <c r="Q1189" s="26">
        <f>+L1189+M1189+N1189+O1189+P1189</f>
        <v>0</v>
      </c>
      <c r="R1189" s="26"/>
      <c r="S1189" s="60"/>
      <c r="T1189" s="60"/>
      <c r="U1189" s="60"/>
      <c r="V1189" s="26">
        <f>+R1189+S1189+T1189+U1189</f>
        <v>0</v>
      </c>
      <c r="W1189" s="26">
        <f>+Q1189+V1189</f>
        <v>0</v>
      </c>
      <c r="X1189" s="26">
        <f>IF(Q1189=0,,(Q1189/W1189)*100)</f>
        <v>0</v>
      </c>
      <c r="Y1189" s="26">
        <f>IF(V1189=0,,(V1189/W1189)*100)</f>
        <v>0</v>
      </c>
      <c r="Z1189" s="1"/>
    </row>
    <row r="1190" spans="1:26" ht="23.25">
      <c r="A1190" s="1"/>
      <c r="B1190" s="52"/>
      <c r="C1190" s="52"/>
      <c r="D1190" s="52"/>
      <c r="E1190" s="52"/>
      <c r="F1190" s="52"/>
      <c r="G1190" s="52"/>
      <c r="H1190" s="52"/>
      <c r="I1190" s="53"/>
      <c r="J1190" s="54" t="s">
        <v>52</v>
      </c>
      <c r="K1190" s="55"/>
      <c r="L1190" s="60"/>
      <c r="M1190" s="26"/>
      <c r="N1190" s="60"/>
      <c r="O1190" s="60"/>
      <c r="P1190" s="26"/>
      <c r="Q1190" s="26">
        <f>+L1190+M1190+N1190+O1190+P1190</f>
        <v>0</v>
      </c>
      <c r="R1190" s="26"/>
      <c r="S1190" s="60"/>
      <c r="T1190" s="60"/>
      <c r="U1190" s="60"/>
      <c r="V1190" s="26">
        <f>+R1190+S1190+T1190+U1190</f>
        <v>0</v>
      </c>
      <c r="W1190" s="26">
        <f>+Q1190+V1190</f>
        <v>0</v>
      </c>
      <c r="X1190" s="26">
        <f>IF(Q1190=0,,(Q1190/W1190)*100)</f>
        <v>0</v>
      </c>
      <c r="Y1190" s="26">
        <f>IF(V1190=0,,(V1190/W1190)*100)</f>
        <v>0</v>
      </c>
      <c r="Z1190" s="1"/>
    </row>
    <row r="1191" spans="1:26" ht="23.25">
      <c r="A1191" s="1"/>
      <c r="B1191" s="52"/>
      <c r="C1191" s="52"/>
      <c r="D1191" s="52"/>
      <c r="E1191" s="52"/>
      <c r="F1191" s="52"/>
      <c r="G1191" s="52"/>
      <c r="H1191" s="52"/>
      <c r="I1191" s="53"/>
      <c r="J1191" s="54" t="s">
        <v>53</v>
      </c>
      <c r="K1191" s="55"/>
      <c r="L1191" s="60">
        <f aca="true" t="shared" si="281" ref="L1191:W1191">IF(L1188=0,,(L1190/L1188)*100)</f>
        <v>0</v>
      </c>
      <c r="M1191" s="26">
        <f t="shared" si="281"/>
        <v>0</v>
      </c>
      <c r="N1191" s="60">
        <f t="shared" si="281"/>
        <v>0</v>
      </c>
      <c r="O1191" s="60">
        <f t="shared" si="281"/>
        <v>0</v>
      </c>
      <c r="P1191" s="26">
        <f t="shared" si="281"/>
        <v>0</v>
      </c>
      <c r="Q1191" s="26">
        <f t="shared" si="281"/>
        <v>0</v>
      </c>
      <c r="R1191" s="26">
        <f t="shared" si="281"/>
        <v>0</v>
      </c>
      <c r="S1191" s="60">
        <f t="shared" si="281"/>
        <v>0</v>
      </c>
      <c r="T1191" s="60">
        <f t="shared" si="281"/>
        <v>0</v>
      </c>
      <c r="U1191" s="60">
        <f t="shared" si="281"/>
        <v>0</v>
      </c>
      <c r="V1191" s="26">
        <f t="shared" si="281"/>
        <v>0</v>
      </c>
      <c r="W1191" s="26">
        <f t="shared" si="281"/>
        <v>0</v>
      </c>
      <c r="X1191" s="26"/>
      <c r="Y1191" s="26"/>
      <c r="Z1191" s="1"/>
    </row>
    <row r="1192" spans="1:26" ht="23.25">
      <c r="A1192" s="1"/>
      <c r="B1192" s="52"/>
      <c r="C1192" s="52"/>
      <c r="D1192" s="52"/>
      <c r="E1192" s="52"/>
      <c r="F1192" s="52"/>
      <c r="G1192" s="52"/>
      <c r="H1192" s="52"/>
      <c r="I1192" s="53"/>
      <c r="J1192" s="54" t="s">
        <v>54</v>
      </c>
      <c r="K1192" s="55"/>
      <c r="L1192" s="60">
        <f>IF(L1189=0,,(L1190/L1189)*100)</f>
        <v>0</v>
      </c>
      <c r="M1192" s="26">
        <f aca="true" t="shared" si="282" ref="M1192:W1192">IF(M1189=0,,(M1190/M1189)*100)</f>
        <v>0</v>
      </c>
      <c r="N1192" s="60">
        <f t="shared" si="282"/>
        <v>0</v>
      </c>
      <c r="O1192" s="60">
        <f t="shared" si="282"/>
        <v>0</v>
      </c>
      <c r="P1192" s="26">
        <f t="shared" si="282"/>
        <v>0</v>
      </c>
      <c r="Q1192" s="26">
        <f t="shared" si="282"/>
        <v>0</v>
      </c>
      <c r="R1192" s="26">
        <f t="shared" si="282"/>
        <v>0</v>
      </c>
      <c r="S1192" s="60">
        <f t="shared" si="282"/>
        <v>0</v>
      </c>
      <c r="T1192" s="60">
        <f t="shared" si="282"/>
        <v>0</v>
      </c>
      <c r="U1192" s="60">
        <f t="shared" si="282"/>
        <v>0</v>
      </c>
      <c r="V1192" s="26">
        <f t="shared" si="282"/>
        <v>0</v>
      </c>
      <c r="W1192" s="26">
        <f t="shared" si="282"/>
        <v>0</v>
      </c>
      <c r="X1192" s="26"/>
      <c r="Y1192" s="26"/>
      <c r="Z1192" s="1"/>
    </row>
    <row r="1193" spans="1:26" ht="23.25">
      <c r="A1193" s="1"/>
      <c r="B1193" s="61"/>
      <c r="C1193" s="62"/>
      <c r="D1193" s="62"/>
      <c r="E1193" s="62"/>
      <c r="F1193" s="62"/>
      <c r="G1193" s="62"/>
      <c r="H1193" s="62"/>
      <c r="I1193" s="54"/>
      <c r="J1193" s="54"/>
      <c r="K1193" s="55"/>
      <c r="L1193" s="24"/>
      <c r="M1193" s="24"/>
      <c r="N1193" s="24"/>
      <c r="O1193" s="24"/>
      <c r="P1193" s="24"/>
      <c r="Q1193" s="24"/>
      <c r="R1193" s="24"/>
      <c r="S1193" s="24"/>
      <c r="T1193" s="24"/>
      <c r="U1193" s="24"/>
      <c r="V1193" s="24"/>
      <c r="W1193" s="24"/>
      <c r="X1193" s="24"/>
      <c r="Y1193" s="24"/>
      <c r="Z1193" s="1"/>
    </row>
    <row r="1194" spans="1:26" ht="23.25">
      <c r="A1194" s="1"/>
      <c r="B1194" s="52"/>
      <c r="C1194" s="52"/>
      <c r="D1194" s="52"/>
      <c r="E1194" s="52"/>
      <c r="F1194" s="52"/>
      <c r="G1194" s="52" t="s">
        <v>296</v>
      </c>
      <c r="H1194" s="52"/>
      <c r="I1194" s="53"/>
      <c r="J1194" s="54" t="s">
        <v>295</v>
      </c>
      <c r="K1194" s="55"/>
      <c r="L1194" s="60"/>
      <c r="M1194" s="26"/>
      <c r="N1194" s="60"/>
      <c r="O1194" s="60"/>
      <c r="P1194" s="26"/>
      <c r="Q1194" s="26"/>
      <c r="R1194" s="26"/>
      <c r="S1194" s="60"/>
      <c r="T1194" s="60"/>
      <c r="U1194" s="60"/>
      <c r="V1194" s="26"/>
      <c r="W1194" s="26"/>
      <c r="X1194" s="26"/>
      <c r="Y1194" s="26"/>
      <c r="Z1194" s="1"/>
    </row>
    <row r="1195" spans="1:26" ht="23.25">
      <c r="A1195" s="1"/>
      <c r="B1195" s="52"/>
      <c r="C1195" s="52"/>
      <c r="D1195" s="52"/>
      <c r="E1195" s="52"/>
      <c r="F1195" s="52"/>
      <c r="G1195" s="52"/>
      <c r="H1195" s="52"/>
      <c r="I1195" s="53"/>
      <c r="J1195" s="54" t="s">
        <v>297</v>
      </c>
      <c r="K1195" s="55"/>
      <c r="L1195" s="60"/>
      <c r="M1195" s="26"/>
      <c r="N1195" s="60"/>
      <c r="O1195" s="60"/>
      <c r="P1195" s="26"/>
      <c r="Q1195" s="26"/>
      <c r="R1195" s="26"/>
      <c r="S1195" s="60"/>
      <c r="T1195" s="60"/>
      <c r="U1195" s="60"/>
      <c r="V1195" s="26"/>
      <c r="W1195" s="26"/>
      <c r="X1195" s="26"/>
      <c r="Y1195" s="26"/>
      <c r="Z1195" s="1"/>
    </row>
    <row r="1196" spans="1:26" ht="23.25">
      <c r="A1196" s="1"/>
      <c r="B1196" s="52"/>
      <c r="C1196" s="52"/>
      <c r="D1196" s="52"/>
      <c r="E1196" s="52"/>
      <c r="F1196" s="52"/>
      <c r="G1196" s="52"/>
      <c r="H1196" s="52"/>
      <c r="I1196" s="53"/>
      <c r="J1196" s="54" t="s">
        <v>298</v>
      </c>
      <c r="K1196" s="55"/>
      <c r="L1196" s="60"/>
      <c r="M1196" s="26"/>
      <c r="N1196" s="60"/>
      <c r="O1196" s="60"/>
      <c r="P1196" s="26"/>
      <c r="Q1196" s="26"/>
      <c r="R1196" s="26"/>
      <c r="S1196" s="60"/>
      <c r="T1196" s="60"/>
      <c r="U1196" s="60"/>
      <c r="V1196" s="26"/>
      <c r="W1196" s="26"/>
      <c r="X1196" s="26"/>
      <c r="Y1196" s="26"/>
      <c r="Z1196" s="1"/>
    </row>
    <row r="1197" spans="1:26" ht="23.25">
      <c r="A1197" s="1"/>
      <c r="B1197" s="52"/>
      <c r="C1197" s="52"/>
      <c r="D1197" s="52"/>
      <c r="E1197" s="52"/>
      <c r="F1197" s="52"/>
      <c r="G1197" s="52"/>
      <c r="H1197" s="52"/>
      <c r="I1197" s="53"/>
      <c r="J1197" s="54" t="s">
        <v>50</v>
      </c>
      <c r="K1197" s="55"/>
      <c r="L1197" s="60"/>
      <c r="M1197" s="26"/>
      <c r="N1197" s="60"/>
      <c r="O1197" s="60"/>
      <c r="P1197" s="26"/>
      <c r="Q1197" s="26">
        <f>+L1197+M1197+N1197+O1197+P1197</f>
        <v>0</v>
      </c>
      <c r="R1197" s="26"/>
      <c r="S1197" s="60"/>
      <c r="T1197" s="60">
        <v>150</v>
      </c>
      <c r="U1197" s="60"/>
      <c r="V1197" s="26">
        <f>+R1197+S1197+T1197+U1197</f>
        <v>150</v>
      </c>
      <c r="W1197" s="26">
        <f>+Q1197+V1197</f>
        <v>150</v>
      </c>
      <c r="X1197" s="26">
        <f>IF(Q1197=0,,(Q1197/W1197)*100)</f>
        <v>0</v>
      </c>
      <c r="Y1197" s="26">
        <f>IF(V1197=0,,(V1197/W1197)*100)</f>
        <v>100</v>
      </c>
      <c r="Z1197" s="1"/>
    </row>
    <row r="1198" spans="1:26" ht="23.25">
      <c r="A1198" s="1"/>
      <c r="B1198" s="52"/>
      <c r="C1198" s="52"/>
      <c r="D1198" s="52"/>
      <c r="E1198" s="52"/>
      <c r="F1198" s="52"/>
      <c r="G1198" s="52"/>
      <c r="H1198" s="52"/>
      <c r="I1198" s="53"/>
      <c r="J1198" s="54" t="s">
        <v>51</v>
      </c>
      <c r="K1198" s="55"/>
      <c r="L1198" s="60"/>
      <c r="M1198" s="26"/>
      <c r="N1198" s="60"/>
      <c r="O1198" s="60"/>
      <c r="P1198" s="26"/>
      <c r="Q1198" s="26">
        <f>+L1198+M1198+N1198+O1198+P1198</f>
        <v>0</v>
      </c>
      <c r="R1198" s="26"/>
      <c r="S1198" s="60"/>
      <c r="T1198" s="60"/>
      <c r="U1198" s="60"/>
      <c r="V1198" s="26">
        <f>+R1198+S1198+T1198+U1198</f>
        <v>0</v>
      </c>
      <c r="W1198" s="26">
        <f>+Q1198+V1198</f>
        <v>0</v>
      </c>
      <c r="X1198" s="26">
        <f>IF(Q1198=0,,(Q1198/W1198)*100)</f>
        <v>0</v>
      </c>
      <c r="Y1198" s="26">
        <f>IF(V1198=0,,(V1198/W1198)*100)</f>
        <v>0</v>
      </c>
      <c r="Z1198" s="1"/>
    </row>
    <row r="1199" spans="1:26" ht="23.25">
      <c r="A1199" s="1"/>
      <c r="B1199" s="52"/>
      <c r="C1199" s="52"/>
      <c r="D1199" s="52"/>
      <c r="E1199" s="52"/>
      <c r="F1199" s="52"/>
      <c r="G1199" s="52"/>
      <c r="H1199" s="52"/>
      <c r="I1199" s="53"/>
      <c r="J1199" s="54" t="s">
        <v>52</v>
      </c>
      <c r="K1199" s="55"/>
      <c r="L1199" s="60"/>
      <c r="M1199" s="26"/>
      <c r="N1199" s="60"/>
      <c r="O1199" s="60"/>
      <c r="P1199" s="26"/>
      <c r="Q1199" s="26">
        <f>+L1199+M1199+N1199+O1199+P1199</f>
        <v>0</v>
      </c>
      <c r="R1199" s="26"/>
      <c r="S1199" s="60"/>
      <c r="T1199" s="60"/>
      <c r="U1199" s="60"/>
      <c r="V1199" s="26">
        <f>+R1199+S1199+T1199+U1199</f>
        <v>0</v>
      </c>
      <c r="W1199" s="26">
        <f>+Q1199+V1199</f>
        <v>0</v>
      </c>
      <c r="X1199" s="26">
        <f>IF(Q1199=0,,(Q1199/W1199)*100)</f>
        <v>0</v>
      </c>
      <c r="Y1199" s="26">
        <f>IF(V1199=0,,(V1199/W1199)*100)</f>
        <v>0</v>
      </c>
      <c r="Z1199" s="1"/>
    </row>
    <row r="1200" spans="1:26" ht="23.25">
      <c r="A1200" s="1"/>
      <c r="B1200" s="52"/>
      <c r="C1200" s="52"/>
      <c r="D1200" s="52"/>
      <c r="E1200" s="52"/>
      <c r="F1200" s="52"/>
      <c r="G1200" s="52"/>
      <c r="H1200" s="52"/>
      <c r="I1200" s="53"/>
      <c r="J1200" s="54" t="s">
        <v>53</v>
      </c>
      <c r="K1200" s="55"/>
      <c r="L1200" s="60">
        <f aca="true" t="shared" si="283" ref="L1200:W1200">IF(L1197=0,,(L1199/L1197)*100)</f>
        <v>0</v>
      </c>
      <c r="M1200" s="26">
        <f t="shared" si="283"/>
        <v>0</v>
      </c>
      <c r="N1200" s="60">
        <f t="shared" si="283"/>
        <v>0</v>
      </c>
      <c r="O1200" s="60">
        <f t="shared" si="283"/>
        <v>0</v>
      </c>
      <c r="P1200" s="26">
        <f t="shared" si="283"/>
        <v>0</v>
      </c>
      <c r="Q1200" s="26">
        <f t="shared" si="283"/>
        <v>0</v>
      </c>
      <c r="R1200" s="26">
        <f t="shared" si="283"/>
        <v>0</v>
      </c>
      <c r="S1200" s="60">
        <f t="shared" si="283"/>
        <v>0</v>
      </c>
      <c r="T1200" s="60">
        <f t="shared" si="283"/>
        <v>0</v>
      </c>
      <c r="U1200" s="60">
        <f t="shared" si="283"/>
        <v>0</v>
      </c>
      <c r="V1200" s="26">
        <f t="shared" si="283"/>
        <v>0</v>
      </c>
      <c r="W1200" s="26">
        <f t="shared" si="283"/>
        <v>0</v>
      </c>
      <c r="X1200" s="26"/>
      <c r="Y1200" s="26"/>
      <c r="Z1200" s="1"/>
    </row>
    <row r="1201" spans="1:26" ht="23.25">
      <c r="A1201" s="1"/>
      <c r="B1201" s="52"/>
      <c r="C1201" s="52"/>
      <c r="D1201" s="52"/>
      <c r="E1201" s="52"/>
      <c r="F1201" s="52"/>
      <c r="G1201" s="52"/>
      <c r="H1201" s="52"/>
      <c r="I1201" s="53"/>
      <c r="J1201" s="54" t="s">
        <v>54</v>
      </c>
      <c r="K1201" s="55"/>
      <c r="L1201" s="60">
        <f>IF(L1198=0,,(L1199/L1198)*100)</f>
        <v>0</v>
      </c>
      <c r="M1201" s="26">
        <f aca="true" t="shared" si="284" ref="M1201:W1201">IF(M1198=0,,(M1199/M1198)*100)</f>
        <v>0</v>
      </c>
      <c r="N1201" s="60">
        <f t="shared" si="284"/>
        <v>0</v>
      </c>
      <c r="O1201" s="60">
        <f t="shared" si="284"/>
        <v>0</v>
      </c>
      <c r="P1201" s="26">
        <f t="shared" si="284"/>
        <v>0</v>
      </c>
      <c r="Q1201" s="26">
        <f t="shared" si="284"/>
        <v>0</v>
      </c>
      <c r="R1201" s="26">
        <f t="shared" si="284"/>
        <v>0</v>
      </c>
      <c r="S1201" s="60">
        <f t="shared" si="284"/>
        <v>0</v>
      </c>
      <c r="T1201" s="60">
        <f t="shared" si="284"/>
        <v>0</v>
      </c>
      <c r="U1201" s="60">
        <f t="shared" si="284"/>
        <v>0</v>
      </c>
      <c r="V1201" s="26">
        <f t="shared" si="284"/>
        <v>0</v>
      </c>
      <c r="W1201" s="26">
        <f t="shared" si="284"/>
        <v>0</v>
      </c>
      <c r="X1201" s="26"/>
      <c r="Y1201" s="26"/>
      <c r="Z1201" s="1"/>
    </row>
    <row r="1202" spans="1:26" ht="23.25">
      <c r="A1202" s="1"/>
      <c r="B1202" s="61"/>
      <c r="C1202" s="62"/>
      <c r="D1202" s="62"/>
      <c r="E1202" s="62"/>
      <c r="F1202" s="62"/>
      <c r="G1202" s="62"/>
      <c r="H1202" s="62"/>
      <c r="I1202" s="54"/>
      <c r="J1202" s="54"/>
      <c r="K1202" s="55"/>
      <c r="L1202" s="24"/>
      <c r="M1202" s="24"/>
      <c r="N1202" s="24"/>
      <c r="O1202" s="24"/>
      <c r="P1202" s="24"/>
      <c r="Q1202" s="24"/>
      <c r="R1202" s="24"/>
      <c r="S1202" s="24"/>
      <c r="T1202" s="24"/>
      <c r="U1202" s="24"/>
      <c r="V1202" s="24"/>
      <c r="W1202" s="24"/>
      <c r="X1202" s="24"/>
      <c r="Y1202" s="24"/>
      <c r="Z1202" s="1"/>
    </row>
    <row r="1203" spans="1:26" ht="23.25">
      <c r="A1203" s="1"/>
      <c r="B1203" s="52"/>
      <c r="C1203" s="52"/>
      <c r="D1203" s="52"/>
      <c r="E1203" s="52"/>
      <c r="F1203" s="52"/>
      <c r="G1203" s="52"/>
      <c r="H1203" s="52" t="s">
        <v>231</v>
      </c>
      <c r="I1203" s="53"/>
      <c r="J1203" s="54" t="s">
        <v>232</v>
      </c>
      <c r="K1203" s="55"/>
      <c r="L1203" s="60"/>
      <c r="M1203" s="26"/>
      <c r="N1203" s="60"/>
      <c r="O1203" s="60"/>
      <c r="P1203" s="26"/>
      <c r="Q1203" s="26"/>
      <c r="R1203" s="26"/>
      <c r="S1203" s="60"/>
      <c r="T1203" s="60"/>
      <c r="U1203" s="60"/>
      <c r="V1203" s="26"/>
      <c r="W1203" s="26"/>
      <c r="X1203" s="26"/>
      <c r="Y1203" s="26"/>
      <c r="Z1203" s="1"/>
    </row>
    <row r="1204" spans="1:26" ht="23.25">
      <c r="A1204" s="1"/>
      <c r="B1204" s="52"/>
      <c r="C1204" s="52"/>
      <c r="D1204" s="52"/>
      <c r="E1204" s="52"/>
      <c r="F1204" s="52"/>
      <c r="G1204" s="52"/>
      <c r="H1204" s="52"/>
      <c r="I1204" s="53"/>
      <c r="J1204" s="54" t="s">
        <v>233</v>
      </c>
      <c r="K1204" s="55"/>
      <c r="L1204" s="60"/>
      <c r="M1204" s="26"/>
      <c r="N1204" s="60"/>
      <c r="O1204" s="60"/>
      <c r="P1204" s="26"/>
      <c r="Q1204" s="26"/>
      <c r="R1204" s="26"/>
      <c r="S1204" s="60"/>
      <c r="T1204" s="60"/>
      <c r="U1204" s="60"/>
      <c r="V1204" s="26"/>
      <c r="W1204" s="26"/>
      <c r="X1204" s="26"/>
      <c r="Y1204" s="26"/>
      <c r="Z1204" s="1"/>
    </row>
    <row r="1205" spans="1:26" ht="23.25">
      <c r="A1205" s="1"/>
      <c r="B1205" s="52"/>
      <c r="C1205" s="52"/>
      <c r="D1205" s="52"/>
      <c r="E1205" s="52"/>
      <c r="F1205" s="52"/>
      <c r="G1205" s="52"/>
      <c r="H1205" s="52"/>
      <c r="I1205" s="53"/>
      <c r="J1205" s="54" t="s">
        <v>50</v>
      </c>
      <c r="K1205" s="55"/>
      <c r="L1205" s="60"/>
      <c r="M1205" s="26"/>
      <c r="N1205" s="60"/>
      <c r="O1205" s="60"/>
      <c r="P1205" s="26"/>
      <c r="Q1205" s="26">
        <f>+L1205+M1205+N1205+O1205+P1205</f>
        <v>0</v>
      </c>
      <c r="R1205" s="26"/>
      <c r="S1205" s="60"/>
      <c r="T1205" s="60">
        <v>150</v>
      </c>
      <c r="U1205" s="60"/>
      <c r="V1205" s="26">
        <f>+R1205+S1205+T1205+U1205</f>
        <v>150</v>
      </c>
      <c r="W1205" s="26">
        <f>+Q1205+V1205</f>
        <v>150</v>
      </c>
      <c r="X1205" s="26">
        <f>IF(Q1205=0,,(Q1205/W1205)*100)</f>
        <v>0</v>
      </c>
      <c r="Y1205" s="26">
        <f>IF(V1205=0,,(V1205/W1205)*100)</f>
        <v>100</v>
      </c>
      <c r="Z1205" s="1"/>
    </row>
    <row r="1206" spans="1:26" ht="23.25">
      <c r="A1206" s="1"/>
      <c r="B1206" s="52"/>
      <c r="C1206" s="52"/>
      <c r="D1206" s="52"/>
      <c r="E1206" s="52"/>
      <c r="F1206" s="52"/>
      <c r="G1206" s="52"/>
      <c r="H1206" s="52"/>
      <c r="I1206" s="53"/>
      <c r="J1206" s="54" t="s">
        <v>51</v>
      </c>
      <c r="K1206" s="55"/>
      <c r="L1206" s="60"/>
      <c r="M1206" s="26"/>
      <c r="N1206" s="60"/>
      <c r="O1206" s="60"/>
      <c r="P1206" s="26"/>
      <c r="Q1206" s="26">
        <f>+L1206+M1206+N1206+O1206+P1206</f>
        <v>0</v>
      </c>
      <c r="R1206" s="26"/>
      <c r="S1206" s="60"/>
      <c r="T1206" s="60"/>
      <c r="U1206" s="60"/>
      <c r="V1206" s="26">
        <f>+R1206+S1206+T1206+U1206</f>
        <v>0</v>
      </c>
      <c r="W1206" s="26">
        <f>+Q1206+V1206</f>
        <v>0</v>
      </c>
      <c r="X1206" s="26">
        <f>IF(Q1206=0,,(Q1206/W1206)*100)</f>
        <v>0</v>
      </c>
      <c r="Y1206" s="26">
        <f>IF(V1206=0,,(V1206/W1206)*100)</f>
        <v>0</v>
      </c>
      <c r="Z1206" s="1"/>
    </row>
    <row r="1207" spans="1:26" ht="23.25">
      <c r="A1207" s="1"/>
      <c r="B1207" s="61"/>
      <c r="C1207" s="61"/>
      <c r="D1207" s="61"/>
      <c r="E1207" s="61"/>
      <c r="F1207" s="61"/>
      <c r="G1207" s="61"/>
      <c r="H1207" s="61"/>
      <c r="I1207" s="53"/>
      <c r="J1207" s="54" t="s">
        <v>52</v>
      </c>
      <c r="K1207" s="55"/>
      <c r="L1207" s="60"/>
      <c r="M1207" s="26"/>
      <c r="N1207" s="60"/>
      <c r="O1207" s="60"/>
      <c r="P1207" s="26"/>
      <c r="Q1207" s="26">
        <f>+L1207+M1207+N1207+O1207+P1207</f>
        <v>0</v>
      </c>
      <c r="R1207" s="26"/>
      <c r="S1207" s="60"/>
      <c r="T1207" s="60"/>
      <c r="U1207" s="60"/>
      <c r="V1207" s="26">
        <f>+R1207+S1207+T1207+U1207</f>
        <v>0</v>
      </c>
      <c r="W1207" s="26">
        <f>+Q1207+V1207</f>
        <v>0</v>
      </c>
      <c r="X1207" s="26">
        <f>IF(Q1207=0,,(Q1207/W1207)*100)</f>
        <v>0</v>
      </c>
      <c r="Y1207" s="26">
        <f>IF(V1207=0,,(V1207/W1207)*100)</f>
        <v>0</v>
      </c>
      <c r="Z1207" s="1"/>
    </row>
    <row r="1208" spans="1:26" ht="23.25">
      <c r="A1208" s="1"/>
      <c r="B1208" s="61"/>
      <c r="C1208" s="62"/>
      <c r="D1208" s="62"/>
      <c r="E1208" s="62"/>
      <c r="F1208" s="62"/>
      <c r="G1208" s="62"/>
      <c r="H1208" s="62"/>
      <c r="I1208" s="54"/>
      <c r="J1208" s="54" t="s">
        <v>53</v>
      </c>
      <c r="K1208" s="55"/>
      <c r="L1208" s="24">
        <f aca="true" t="shared" si="285" ref="L1208:W1208">IF(L1205=0,,(L1207/L1205)*100)</f>
        <v>0</v>
      </c>
      <c r="M1208" s="24">
        <f t="shared" si="285"/>
        <v>0</v>
      </c>
      <c r="N1208" s="24">
        <f t="shared" si="285"/>
        <v>0</v>
      </c>
      <c r="O1208" s="24">
        <f t="shared" si="285"/>
        <v>0</v>
      </c>
      <c r="P1208" s="24">
        <f t="shared" si="285"/>
        <v>0</v>
      </c>
      <c r="Q1208" s="24">
        <f t="shared" si="285"/>
        <v>0</v>
      </c>
      <c r="R1208" s="24">
        <f t="shared" si="285"/>
        <v>0</v>
      </c>
      <c r="S1208" s="24">
        <f t="shared" si="285"/>
        <v>0</v>
      </c>
      <c r="T1208" s="24">
        <f t="shared" si="285"/>
        <v>0</v>
      </c>
      <c r="U1208" s="24">
        <f t="shared" si="285"/>
        <v>0</v>
      </c>
      <c r="V1208" s="24">
        <f t="shared" si="285"/>
        <v>0</v>
      </c>
      <c r="W1208" s="24">
        <f t="shared" si="285"/>
        <v>0</v>
      </c>
      <c r="X1208" s="24"/>
      <c r="Y1208" s="24"/>
      <c r="Z1208" s="1"/>
    </row>
    <row r="1209" spans="1:26" ht="23.25">
      <c r="A1209" s="1"/>
      <c r="B1209" s="61"/>
      <c r="C1209" s="61"/>
      <c r="D1209" s="61"/>
      <c r="E1209" s="61"/>
      <c r="F1209" s="61"/>
      <c r="G1209" s="61"/>
      <c r="H1209" s="61"/>
      <c r="I1209" s="53"/>
      <c r="J1209" s="54" t="s">
        <v>54</v>
      </c>
      <c r="K1209" s="55"/>
      <c r="L1209" s="60">
        <f>IF(L1206=0,,(L1207/L1206)*100)</f>
        <v>0</v>
      </c>
      <c r="M1209" s="26">
        <f aca="true" t="shared" si="286" ref="M1209:W1209">IF(M1206=0,,(M1207/M1206)*100)</f>
        <v>0</v>
      </c>
      <c r="N1209" s="60">
        <f t="shared" si="286"/>
        <v>0</v>
      </c>
      <c r="O1209" s="60">
        <f t="shared" si="286"/>
        <v>0</v>
      </c>
      <c r="P1209" s="26">
        <f t="shared" si="286"/>
        <v>0</v>
      </c>
      <c r="Q1209" s="26">
        <f t="shared" si="286"/>
        <v>0</v>
      </c>
      <c r="R1209" s="26">
        <f t="shared" si="286"/>
        <v>0</v>
      </c>
      <c r="S1209" s="60">
        <f t="shared" si="286"/>
        <v>0</v>
      </c>
      <c r="T1209" s="60">
        <f t="shared" si="286"/>
        <v>0</v>
      </c>
      <c r="U1209" s="60">
        <f t="shared" si="286"/>
        <v>0</v>
      </c>
      <c r="V1209" s="26">
        <f t="shared" si="286"/>
        <v>0</v>
      </c>
      <c r="W1209" s="26">
        <f t="shared" si="286"/>
        <v>0</v>
      </c>
      <c r="X1209" s="26"/>
      <c r="Y1209" s="26"/>
      <c r="Z1209" s="1"/>
    </row>
    <row r="1210" spans="1:26" ht="23.25">
      <c r="A1210" s="1"/>
      <c r="B1210" s="61"/>
      <c r="C1210" s="61"/>
      <c r="D1210" s="61"/>
      <c r="E1210" s="61"/>
      <c r="F1210" s="61"/>
      <c r="G1210" s="61"/>
      <c r="H1210" s="61"/>
      <c r="I1210" s="53"/>
      <c r="J1210" s="54"/>
      <c r="K1210" s="55"/>
      <c r="L1210" s="60"/>
      <c r="M1210" s="26"/>
      <c r="N1210" s="60"/>
      <c r="O1210" s="60"/>
      <c r="P1210" s="26"/>
      <c r="Q1210" s="26"/>
      <c r="R1210" s="26"/>
      <c r="S1210" s="60"/>
      <c r="T1210" s="60"/>
      <c r="U1210" s="60"/>
      <c r="V1210" s="26"/>
      <c r="W1210" s="26"/>
      <c r="X1210" s="26"/>
      <c r="Y1210" s="26"/>
      <c r="Z1210" s="1"/>
    </row>
    <row r="1211" spans="1:26" ht="23.25">
      <c r="A1211" s="1"/>
      <c r="B1211" s="61"/>
      <c r="C1211" s="61"/>
      <c r="D1211" s="61"/>
      <c r="E1211" s="61"/>
      <c r="F1211" s="61"/>
      <c r="G1211" s="61" t="s">
        <v>299</v>
      </c>
      <c r="H1211" s="61"/>
      <c r="I1211" s="53"/>
      <c r="J1211" s="54" t="s">
        <v>270</v>
      </c>
      <c r="K1211" s="55"/>
      <c r="L1211" s="60"/>
      <c r="M1211" s="26"/>
      <c r="N1211" s="60"/>
      <c r="O1211" s="60"/>
      <c r="P1211" s="26"/>
      <c r="Q1211" s="26"/>
      <c r="R1211" s="26"/>
      <c r="S1211" s="60"/>
      <c r="T1211" s="60"/>
      <c r="U1211" s="60"/>
      <c r="V1211" s="26"/>
      <c r="W1211" s="26"/>
      <c r="X1211" s="26"/>
      <c r="Y1211" s="26"/>
      <c r="Z1211" s="1"/>
    </row>
    <row r="1212" spans="1:26" ht="23.25">
      <c r="A1212" s="1"/>
      <c r="B1212" s="61"/>
      <c r="C1212" s="61"/>
      <c r="D1212" s="61"/>
      <c r="E1212" s="61"/>
      <c r="F1212" s="61"/>
      <c r="G1212" s="61"/>
      <c r="H1212" s="61"/>
      <c r="I1212" s="53"/>
      <c r="J1212" s="54" t="s">
        <v>300</v>
      </c>
      <c r="K1212" s="55"/>
      <c r="L1212" s="60"/>
      <c r="M1212" s="26"/>
      <c r="N1212" s="60"/>
      <c r="O1212" s="60"/>
      <c r="P1212" s="26"/>
      <c r="Q1212" s="26"/>
      <c r="R1212" s="26"/>
      <c r="S1212" s="60"/>
      <c r="T1212" s="60"/>
      <c r="U1212" s="60"/>
      <c r="V1212" s="26"/>
      <c r="W1212" s="26"/>
      <c r="X1212" s="26"/>
      <c r="Y1212" s="26"/>
      <c r="Z1212" s="1"/>
    </row>
    <row r="1213" spans="1:26" ht="23.25">
      <c r="A1213" s="1"/>
      <c r="B1213" s="61"/>
      <c r="C1213" s="61"/>
      <c r="D1213" s="61"/>
      <c r="E1213" s="61"/>
      <c r="F1213" s="61"/>
      <c r="G1213" s="61"/>
      <c r="H1213" s="61"/>
      <c r="I1213" s="53"/>
      <c r="J1213" s="54" t="s">
        <v>50</v>
      </c>
      <c r="K1213" s="55"/>
      <c r="L1213" s="60"/>
      <c r="M1213" s="26"/>
      <c r="N1213" s="60"/>
      <c r="O1213" s="60"/>
      <c r="P1213" s="26"/>
      <c r="Q1213" s="26">
        <f>+L1213+M1213+N1213+O1213+P1213</f>
        <v>0</v>
      </c>
      <c r="R1213" s="26"/>
      <c r="S1213" s="60"/>
      <c r="T1213" s="60">
        <v>250</v>
      </c>
      <c r="U1213" s="60"/>
      <c r="V1213" s="26">
        <f>+R1213+S1213+T1213+U1213</f>
        <v>250</v>
      </c>
      <c r="W1213" s="26">
        <f>+Q1213+V1213</f>
        <v>250</v>
      </c>
      <c r="X1213" s="26">
        <f>IF(Q1213=0,,(Q1213/W1213)*100)</f>
        <v>0</v>
      </c>
      <c r="Y1213" s="26">
        <f>IF(V1213=0,,(V1213/W1213)*100)</f>
        <v>100</v>
      </c>
      <c r="Z1213" s="1"/>
    </row>
    <row r="1214" spans="1:26" ht="23.25">
      <c r="A1214" s="1"/>
      <c r="B1214" s="61"/>
      <c r="C1214" s="61"/>
      <c r="D1214" s="61"/>
      <c r="E1214" s="61"/>
      <c r="F1214" s="61"/>
      <c r="G1214" s="61"/>
      <c r="H1214" s="61"/>
      <c r="I1214" s="53"/>
      <c r="J1214" s="54" t="s">
        <v>51</v>
      </c>
      <c r="K1214" s="55"/>
      <c r="L1214" s="60"/>
      <c r="M1214" s="26"/>
      <c r="N1214" s="60"/>
      <c r="O1214" s="60"/>
      <c r="P1214" s="26"/>
      <c r="Q1214" s="26">
        <f>+L1214+M1214+N1214+O1214+P1214</f>
        <v>0</v>
      </c>
      <c r="R1214" s="26"/>
      <c r="S1214" s="60"/>
      <c r="T1214" s="60"/>
      <c r="U1214" s="60"/>
      <c r="V1214" s="26">
        <f>+R1214+S1214+T1214+U1214</f>
        <v>0</v>
      </c>
      <c r="W1214" s="26">
        <f>+Q1214+V1214</f>
        <v>0</v>
      </c>
      <c r="X1214" s="26">
        <f>IF(Q1214=0,,(Q1214/W1214)*100)</f>
        <v>0</v>
      </c>
      <c r="Y1214" s="26">
        <f>IF(V1214=0,,(V1214/W1214)*100)</f>
        <v>0</v>
      </c>
      <c r="Z1214" s="1"/>
    </row>
    <row r="1215" spans="1:26" ht="23.25">
      <c r="A1215" s="1"/>
      <c r="B1215" s="70"/>
      <c r="C1215" s="70"/>
      <c r="D1215" s="70"/>
      <c r="E1215" s="70"/>
      <c r="F1215" s="70"/>
      <c r="G1215" s="70"/>
      <c r="H1215" s="70"/>
      <c r="I1215" s="64"/>
      <c r="J1215" s="65"/>
      <c r="K1215" s="66"/>
      <c r="L1215" s="67"/>
      <c r="M1215" s="68"/>
      <c r="N1215" s="67"/>
      <c r="O1215" s="67"/>
      <c r="P1215" s="68"/>
      <c r="Q1215" s="68"/>
      <c r="R1215" s="68"/>
      <c r="S1215" s="67"/>
      <c r="T1215" s="67"/>
      <c r="U1215" s="67"/>
      <c r="V1215" s="68"/>
      <c r="W1215" s="68"/>
      <c r="X1215" s="68"/>
      <c r="Y1215" s="68"/>
      <c r="Z1215" s="1"/>
    </row>
    <row r="1216" spans="1:26" ht="23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1:26" ht="23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5"/>
      <c r="W1217" s="5"/>
      <c r="X1217" s="5"/>
      <c r="Y1217" s="5" t="s">
        <v>427</v>
      </c>
      <c r="Z1217" s="1"/>
    </row>
    <row r="1218" spans="1:26" ht="23.25">
      <c r="A1218" s="1"/>
      <c r="B1218" s="9" t="s">
        <v>3</v>
      </c>
      <c r="C1218" s="10"/>
      <c r="D1218" s="10"/>
      <c r="E1218" s="10"/>
      <c r="F1218" s="10"/>
      <c r="G1218" s="10"/>
      <c r="H1218" s="11"/>
      <c r="I1218" s="12"/>
      <c r="J1218" s="13"/>
      <c r="K1218" s="14"/>
      <c r="L1218" s="15" t="s">
        <v>4</v>
      </c>
      <c r="M1218" s="15"/>
      <c r="N1218" s="15"/>
      <c r="O1218" s="15"/>
      <c r="P1218" s="15"/>
      <c r="Q1218" s="15"/>
      <c r="R1218" s="16" t="s">
        <v>5</v>
      </c>
      <c r="S1218" s="15"/>
      <c r="T1218" s="15"/>
      <c r="U1218" s="15"/>
      <c r="V1218" s="17"/>
      <c r="W1218" s="15" t="s">
        <v>6</v>
      </c>
      <c r="X1218" s="15"/>
      <c r="Y1218" s="18"/>
      <c r="Z1218" s="1"/>
    </row>
    <row r="1219" spans="1:26" ht="23.25">
      <c r="A1219" s="1"/>
      <c r="B1219" s="19" t="s">
        <v>7</v>
      </c>
      <c r="C1219" s="20"/>
      <c r="D1219" s="20"/>
      <c r="E1219" s="20"/>
      <c r="F1219" s="20"/>
      <c r="G1219" s="20"/>
      <c r="H1219" s="21"/>
      <c r="I1219" s="22"/>
      <c r="J1219" s="23"/>
      <c r="K1219" s="24"/>
      <c r="L1219" s="25"/>
      <c r="M1219" s="26"/>
      <c r="N1219" s="27"/>
      <c r="O1219" s="28" t="s">
        <v>8</v>
      </c>
      <c r="P1219" s="29"/>
      <c r="Q1219" s="30"/>
      <c r="R1219" s="31" t="s">
        <v>8</v>
      </c>
      <c r="S1219" s="32" t="s">
        <v>9</v>
      </c>
      <c r="T1219" s="25"/>
      <c r="U1219" s="33" t="s">
        <v>10</v>
      </c>
      <c r="V1219" s="30"/>
      <c r="W1219" s="30"/>
      <c r="X1219" s="34" t="s">
        <v>11</v>
      </c>
      <c r="Y1219" s="35"/>
      <c r="Z1219" s="1"/>
    </row>
    <row r="1220" spans="1:26" ht="23.25">
      <c r="A1220" s="1"/>
      <c r="B1220" s="36"/>
      <c r="C1220" s="37"/>
      <c r="D1220" s="37"/>
      <c r="E1220" s="37"/>
      <c r="F1220" s="38"/>
      <c r="G1220" s="37"/>
      <c r="H1220" s="36"/>
      <c r="I1220" s="22"/>
      <c r="J1220" s="2" t="s">
        <v>12</v>
      </c>
      <c r="K1220" s="24"/>
      <c r="L1220" s="39" t="s">
        <v>13</v>
      </c>
      <c r="M1220" s="40" t="s">
        <v>14</v>
      </c>
      <c r="N1220" s="32" t="s">
        <v>13</v>
      </c>
      <c r="O1220" s="39" t="s">
        <v>15</v>
      </c>
      <c r="P1220" s="29" t="s">
        <v>16</v>
      </c>
      <c r="Q1220" s="26"/>
      <c r="R1220" s="41" t="s">
        <v>15</v>
      </c>
      <c r="S1220" s="40" t="s">
        <v>17</v>
      </c>
      <c r="T1220" s="39" t="s">
        <v>18</v>
      </c>
      <c r="U1220" s="33" t="s">
        <v>19</v>
      </c>
      <c r="V1220" s="30"/>
      <c r="W1220" s="30"/>
      <c r="X1220" s="30"/>
      <c r="Y1220" s="40"/>
      <c r="Z1220" s="1"/>
    </row>
    <row r="1221" spans="1:26" ht="23.25">
      <c r="A1221" s="1"/>
      <c r="B1221" s="36" t="s">
        <v>20</v>
      </c>
      <c r="C1221" s="36" t="s">
        <v>21</v>
      </c>
      <c r="D1221" s="36" t="s">
        <v>22</v>
      </c>
      <c r="E1221" s="36" t="s">
        <v>23</v>
      </c>
      <c r="F1221" s="36" t="s">
        <v>24</v>
      </c>
      <c r="G1221" s="36" t="s">
        <v>25</v>
      </c>
      <c r="H1221" s="36" t="s">
        <v>26</v>
      </c>
      <c r="I1221" s="22"/>
      <c r="J1221" s="42"/>
      <c r="K1221" s="24"/>
      <c r="L1221" s="39" t="s">
        <v>27</v>
      </c>
      <c r="M1221" s="40" t="s">
        <v>28</v>
      </c>
      <c r="N1221" s="32" t="s">
        <v>29</v>
      </c>
      <c r="O1221" s="39" t="s">
        <v>30</v>
      </c>
      <c r="P1221" s="29" t="s">
        <v>31</v>
      </c>
      <c r="Q1221" s="40" t="s">
        <v>32</v>
      </c>
      <c r="R1221" s="41" t="s">
        <v>30</v>
      </c>
      <c r="S1221" s="40" t="s">
        <v>33</v>
      </c>
      <c r="T1221" s="39" t="s">
        <v>34</v>
      </c>
      <c r="U1221" s="33" t="s">
        <v>35</v>
      </c>
      <c r="V1221" s="29" t="s">
        <v>32</v>
      </c>
      <c r="W1221" s="29" t="s">
        <v>36</v>
      </c>
      <c r="X1221" s="29" t="s">
        <v>37</v>
      </c>
      <c r="Y1221" s="40" t="s">
        <v>38</v>
      </c>
      <c r="Z1221" s="1"/>
    </row>
    <row r="1222" spans="1:26" ht="23.25">
      <c r="A1222" s="1"/>
      <c r="B1222" s="43"/>
      <c r="C1222" s="43"/>
      <c r="D1222" s="43"/>
      <c r="E1222" s="43"/>
      <c r="F1222" s="43"/>
      <c r="G1222" s="43"/>
      <c r="H1222" s="43"/>
      <c r="I1222" s="44"/>
      <c r="J1222" s="45"/>
      <c r="K1222" s="46"/>
      <c r="L1222" s="47"/>
      <c r="M1222" s="48"/>
      <c r="N1222" s="49"/>
      <c r="O1222" s="47"/>
      <c r="P1222" s="50"/>
      <c r="Q1222" s="50"/>
      <c r="R1222" s="48"/>
      <c r="S1222" s="48"/>
      <c r="T1222" s="47"/>
      <c r="U1222" s="51"/>
      <c r="V1222" s="50"/>
      <c r="W1222" s="50"/>
      <c r="X1222" s="50"/>
      <c r="Y1222" s="48"/>
      <c r="Z1222" s="1"/>
    </row>
    <row r="1223" spans="1:26" ht="23.25">
      <c r="A1223" s="1"/>
      <c r="B1223" s="52" t="s">
        <v>48</v>
      </c>
      <c r="C1223" s="52"/>
      <c r="D1223" s="52"/>
      <c r="E1223" s="52" t="s">
        <v>55</v>
      </c>
      <c r="F1223" s="52" t="s">
        <v>263</v>
      </c>
      <c r="G1223" s="52" t="s">
        <v>299</v>
      </c>
      <c r="H1223" s="52"/>
      <c r="I1223" s="53"/>
      <c r="J1223" s="54" t="s">
        <v>52</v>
      </c>
      <c r="K1223" s="55"/>
      <c r="L1223" s="25"/>
      <c r="M1223" s="26"/>
      <c r="N1223" s="27"/>
      <c r="O1223" s="56"/>
      <c r="P1223" s="30"/>
      <c r="Q1223" s="30">
        <f>+L1223+M1223+N1223+O1223+P1223</f>
        <v>0</v>
      </c>
      <c r="R1223" s="26"/>
      <c r="S1223" s="27"/>
      <c r="T1223" s="25"/>
      <c r="U1223" s="57"/>
      <c r="V1223" s="30">
        <f>+R1223+S1223+T1223+U1223</f>
        <v>0</v>
      </c>
      <c r="W1223" s="30">
        <f>+Q1223+V1223</f>
        <v>0</v>
      </c>
      <c r="X1223" s="30">
        <f>IF(Q1223=0,,(Q1223/W1223)*100)</f>
        <v>0</v>
      </c>
      <c r="Y1223" s="26">
        <f>IF(V1223=0,,(V1223/W1223)*100)</f>
        <v>0</v>
      </c>
      <c r="Z1223" s="1"/>
    </row>
    <row r="1224" spans="1:26" ht="23.25">
      <c r="A1224" s="1"/>
      <c r="B1224" s="52"/>
      <c r="C1224" s="52"/>
      <c r="D1224" s="52"/>
      <c r="E1224" s="52"/>
      <c r="F1224" s="52"/>
      <c r="G1224" s="52"/>
      <c r="H1224" s="52"/>
      <c r="I1224" s="53"/>
      <c r="J1224" s="58" t="s">
        <v>53</v>
      </c>
      <c r="K1224" s="59"/>
      <c r="L1224" s="60">
        <f aca="true" t="shared" si="287" ref="L1224:W1224">IF(L1213=0,,(L1223/L1213)*100)</f>
        <v>0</v>
      </c>
      <c r="M1224" s="60">
        <f t="shared" si="287"/>
        <v>0</v>
      </c>
      <c r="N1224" s="60">
        <f t="shared" si="287"/>
        <v>0</v>
      </c>
      <c r="O1224" s="60">
        <f t="shared" si="287"/>
        <v>0</v>
      </c>
      <c r="P1224" s="60">
        <f t="shared" si="287"/>
        <v>0</v>
      </c>
      <c r="Q1224" s="60">
        <f t="shared" si="287"/>
        <v>0</v>
      </c>
      <c r="R1224" s="60">
        <f t="shared" si="287"/>
        <v>0</v>
      </c>
      <c r="S1224" s="60">
        <f t="shared" si="287"/>
        <v>0</v>
      </c>
      <c r="T1224" s="60">
        <f t="shared" si="287"/>
        <v>0</v>
      </c>
      <c r="U1224" s="69">
        <f t="shared" si="287"/>
        <v>0</v>
      </c>
      <c r="V1224" s="26">
        <f t="shared" si="287"/>
        <v>0</v>
      </c>
      <c r="W1224" s="26">
        <f t="shared" si="287"/>
        <v>0</v>
      </c>
      <c r="X1224" s="26"/>
      <c r="Y1224" s="26"/>
      <c r="Z1224" s="1"/>
    </row>
    <row r="1225" spans="1:26" ht="23.25">
      <c r="A1225" s="1"/>
      <c r="B1225" s="52"/>
      <c r="C1225" s="52"/>
      <c r="D1225" s="52"/>
      <c r="E1225" s="52"/>
      <c r="F1225" s="52"/>
      <c r="G1225" s="52"/>
      <c r="H1225" s="52"/>
      <c r="I1225" s="53"/>
      <c r="J1225" s="58" t="s">
        <v>54</v>
      </c>
      <c r="K1225" s="59"/>
      <c r="L1225" s="60">
        <f>IF(L1214=0,,(L1223/L1214)*100)</f>
        <v>0</v>
      </c>
      <c r="M1225" s="60">
        <f aca="true" t="shared" si="288" ref="M1225:W1225">IF(M1214=0,,(M1223/M1214)*100)</f>
        <v>0</v>
      </c>
      <c r="N1225" s="60">
        <f t="shared" si="288"/>
        <v>0</v>
      </c>
      <c r="O1225" s="60">
        <f t="shared" si="288"/>
        <v>0</v>
      </c>
      <c r="P1225" s="60">
        <f t="shared" si="288"/>
        <v>0</v>
      </c>
      <c r="Q1225" s="60">
        <f t="shared" si="288"/>
        <v>0</v>
      </c>
      <c r="R1225" s="60">
        <f t="shared" si="288"/>
        <v>0</v>
      </c>
      <c r="S1225" s="60">
        <f t="shared" si="288"/>
        <v>0</v>
      </c>
      <c r="T1225" s="60">
        <f t="shared" si="288"/>
        <v>0</v>
      </c>
      <c r="U1225" s="60">
        <f t="shared" si="288"/>
        <v>0</v>
      </c>
      <c r="V1225" s="26">
        <f t="shared" si="288"/>
        <v>0</v>
      </c>
      <c r="W1225" s="26">
        <f t="shared" si="288"/>
        <v>0</v>
      </c>
      <c r="X1225" s="26"/>
      <c r="Y1225" s="26"/>
      <c r="Z1225" s="1"/>
    </row>
    <row r="1226" spans="1:26" ht="23.25">
      <c r="A1226" s="1"/>
      <c r="B1226" s="52"/>
      <c r="C1226" s="52"/>
      <c r="D1226" s="52"/>
      <c r="E1226" s="52"/>
      <c r="F1226" s="52"/>
      <c r="G1226" s="52"/>
      <c r="H1226" s="52"/>
      <c r="I1226" s="53"/>
      <c r="J1226" s="54"/>
      <c r="K1226" s="55"/>
      <c r="L1226" s="60"/>
      <c r="M1226" s="60"/>
      <c r="N1226" s="60"/>
      <c r="O1226" s="60"/>
      <c r="P1226" s="60"/>
      <c r="Q1226" s="26"/>
      <c r="R1226" s="60"/>
      <c r="S1226" s="60"/>
      <c r="T1226" s="60"/>
      <c r="U1226" s="60"/>
      <c r="V1226" s="26"/>
      <c r="W1226" s="26"/>
      <c r="X1226" s="26"/>
      <c r="Y1226" s="26"/>
      <c r="Z1226" s="1"/>
    </row>
    <row r="1227" spans="1:26" ht="23.25">
      <c r="A1227" s="1"/>
      <c r="B1227" s="52"/>
      <c r="C1227" s="52"/>
      <c r="D1227" s="52"/>
      <c r="E1227" s="52"/>
      <c r="F1227" s="52"/>
      <c r="G1227" s="52"/>
      <c r="H1227" s="52" t="s">
        <v>231</v>
      </c>
      <c r="I1227" s="53"/>
      <c r="J1227" s="54" t="s">
        <v>232</v>
      </c>
      <c r="K1227" s="55"/>
      <c r="L1227" s="60"/>
      <c r="M1227" s="26"/>
      <c r="N1227" s="60"/>
      <c r="O1227" s="60"/>
      <c r="P1227" s="26"/>
      <c r="Q1227" s="26"/>
      <c r="R1227" s="26"/>
      <c r="S1227" s="60"/>
      <c r="T1227" s="60"/>
      <c r="U1227" s="60"/>
      <c r="V1227" s="26"/>
      <c r="W1227" s="26"/>
      <c r="X1227" s="26"/>
      <c r="Y1227" s="26"/>
      <c r="Z1227" s="1"/>
    </row>
    <row r="1228" spans="1:26" ht="23.25">
      <c r="A1228" s="1"/>
      <c r="B1228" s="52"/>
      <c r="C1228" s="52"/>
      <c r="D1228" s="52"/>
      <c r="E1228" s="52"/>
      <c r="F1228" s="52"/>
      <c r="G1228" s="52"/>
      <c r="H1228" s="52"/>
      <c r="I1228" s="53"/>
      <c r="J1228" s="54" t="s">
        <v>233</v>
      </c>
      <c r="K1228" s="55"/>
      <c r="L1228" s="60"/>
      <c r="M1228" s="26"/>
      <c r="N1228" s="60"/>
      <c r="O1228" s="60"/>
      <c r="P1228" s="26"/>
      <c r="Q1228" s="26"/>
      <c r="R1228" s="26"/>
      <c r="S1228" s="60"/>
      <c r="T1228" s="60"/>
      <c r="U1228" s="60"/>
      <c r="V1228" s="26"/>
      <c r="W1228" s="26"/>
      <c r="X1228" s="26"/>
      <c r="Y1228" s="26"/>
      <c r="Z1228" s="1"/>
    </row>
    <row r="1229" spans="1:26" ht="23.25">
      <c r="A1229" s="1"/>
      <c r="B1229" s="52"/>
      <c r="C1229" s="52"/>
      <c r="D1229" s="52"/>
      <c r="E1229" s="52"/>
      <c r="F1229" s="52"/>
      <c r="G1229" s="52"/>
      <c r="H1229" s="52"/>
      <c r="I1229" s="53"/>
      <c r="J1229" s="54" t="s">
        <v>50</v>
      </c>
      <c r="K1229" s="55"/>
      <c r="L1229" s="60"/>
      <c r="M1229" s="26"/>
      <c r="N1229" s="60"/>
      <c r="O1229" s="60"/>
      <c r="P1229" s="26"/>
      <c r="Q1229" s="26">
        <f>+L1229+M1229+N1229+O1229+P1229</f>
        <v>0</v>
      </c>
      <c r="R1229" s="26"/>
      <c r="S1229" s="60"/>
      <c r="T1229" s="60">
        <v>250</v>
      </c>
      <c r="U1229" s="60"/>
      <c r="V1229" s="26">
        <f>+R1229+S1229+T1229+U1229</f>
        <v>250</v>
      </c>
      <c r="W1229" s="26">
        <f>+Q1229+V1229</f>
        <v>250</v>
      </c>
      <c r="X1229" s="26">
        <f>IF(Q1229=0,,(Q1229/W1229)*100)</f>
        <v>0</v>
      </c>
      <c r="Y1229" s="26">
        <f>IF(V1229=0,,(V1229/W1229)*100)</f>
        <v>100</v>
      </c>
      <c r="Z1229" s="1"/>
    </row>
    <row r="1230" spans="1:26" ht="23.25">
      <c r="A1230" s="1"/>
      <c r="B1230" s="52"/>
      <c r="C1230" s="52"/>
      <c r="D1230" s="52"/>
      <c r="E1230" s="52"/>
      <c r="F1230" s="52"/>
      <c r="G1230" s="52"/>
      <c r="H1230" s="52"/>
      <c r="I1230" s="53"/>
      <c r="J1230" s="54" t="s">
        <v>51</v>
      </c>
      <c r="K1230" s="55"/>
      <c r="L1230" s="60"/>
      <c r="M1230" s="26"/>
      <c r="N1230" s="60"/>
      <c r="O1230" s="60"/>
      <c r="P1230" s="26"/>
      <c r="Q1230" s="26">
        <f>+L1230+M1230+N1230+O1230+P1230</f>
        <v>0</v>
      </c>
      <c r="R1230" s="26"/>
      <c r="S1230" s="60"/>
      <c r="T1230" s="60"/>
      <c r="U1230" s="60"/>
      <c r="V1230" s="26">
        <f>+R1230+S1230+T1230+U1230</f>
        <v>0</v>
      </c>
      <c r="W1230" s="26">
        <f>+Q1230+V1230</f>
        <v>0</v>
      </c>
      <c r="X1230" s="26">
        <f>IF(Q1230=0,,(Q1230/W1230)*100)</f>
        <v>0</v>
      </c>
      <c r="Y1230" s="26">
        <f>IF(V1230=0,,(V1230/W1230)*100)</f>
        <v>0</v>
      </c>
      <c r="Z1230" s="1"/>
    </row>
    <row r="1231" spans="1:26" ht="23.25">
      <c r="A1231" s="1"/>
      <c r="B1231" s="52"/>
      <c r="C1231" s="52"/>
      <c r="D1231" s="52"/>
      <c r="E1231" s="52"/>
      <c r="F1231" s="52"/>
      <c r="G1231" s="52"/>
      <c r="H1231" s="52"/>
      <c r="I1231" s="53"/>
      <c r="J1231" s="54" t="s">
        <v>52</v>
      </c>
      <c r="K1231" s="55"/>
      <c r="L1231" s="60"/>
      <c r="M1231" s="26"/>
      <c r="N1231" s="60"/>
      <c r="O1231" s="60"/>
      <c r="P1231" s="26"/>
      <c r="Q1231" s="26">
        <f>+L1231+M1231+N1231+O1231+P1231</f>
        <v>0</v>
      </c>
      <c r="R1231" s="26"/>
      <c r="S1231" s="60"/>
      <c r="T1231" s="60"/>
      <c r="U1231" s="60"/>
      <c r="V1231" s="26">
        <f>+R1231+S1231+T1231+U1231</f>
        <v>0</v>
      </c>
      <c r="W1231" s="26">
        <f>+Q1231+V1231</f>
        <v>0</v>
      </c>
      <c r="X1231" s="26">
        <f>IF(Q1231=0,,(Q1231/W1231)*100)</f>
        <v>0</v>
      </c>
      <c r="Y1231" s="26">
        <f>IF(V1231=0,,(V1231/W1231)*100)</f>
        <v>0</v>
      </c>
      <c r="Z1231" s="1"/>
    </row>
    <row r="1232" spans="1:26" ht="23.25">
      <c r="A1232" s="1"/>
      <c r="B1232" s="52"/>
      <c r="C1232" s="52"/>
      <c r="D1232" s="52"/>
      <c r="E1232" s="52"/>
      <c r="F1232" s="52"/>
      <c r="G1232" s="52"/>
      <c r="H1232" s="52"/>
      <c r="I1232" s="53"/>
      <c r="J1232" s="54" t="s">
        <v>53</v>
      </c>
      <c r="K1232" s="55"/>
      <c r="L1232" s="60">
        <f aca="true" t="shared" si="289" ref="L1232:W1232">IF(L1229=0,,(L1231/L1229)*100)</f>
        <v>0</v>
      </c>
      <c r="M1232" s="26">
        <f t="shared" si="289"/>
        <v>0</v>
      </c>
      <c r="N1232" s="60">
        <f t="shared" si="289"/>
        <v>0</v>
      </c>
      <c r="O1232" s="60">
        <f t="shared" si="289"/>
        <v>0</v>
      </c>
      <c r="P1232" s="26">
        <f t="shared" si="289"/>
        <v>0</v>
      </c>
      <c r="Q1232" s="26">
        <f t="shared" si="289"/>
        <v>0</v>
      </c>
      <c r="R1232" s="26">
        <f t="shared" si="289"/>
        <v>0</v>
      </c>
      <c r="S1232" s="60">
        <f t="shared" si="289"/>
        <v>0</v>
      </c>
      <c r="T1232" s="60">
        <f t="shared" si="289"/>
        <v>0</v>
      </c>
      <c r="U1232" s="60">
        <f t="shared" si="289"/>
        <v>0</v>
      </c>
      <c r="V1232" s="26">
        <f t="shared" si="289"/>
        <v>0</v>
      </c>
      <c r="W1232" s="26">
        <f t="shared" si="289"/>
        <v>0</v>
      </c>
      <c r="X1232" s="26"/>
      <c r="Y1232" s="26"/>
      <c r="Z1232" s="1"/>
    </row>
    <row r="1233" spans="1:26" ht="23.25">
      <c r="A1233" s="1"/>
      <c r="B1233" s="52"/>
      <c r="C1233" s="52"/>
      <c r="D1233" s="52"/>
      <c r="E1233" s="52"/>
      <c r="F1233" s="52"/>
      <c r="G1233" s="52"/>
      <c r="H1233" s="52"/>
      <c r="I1233" s="53"/>
      <c r="J1233" s="54" t="s">
        <v>54</v>
      </c>
      <c r="K1233" s="55"/>
      <c r="L1233" s="60">
        <f>IF(L1230=0,,(L1231/L1230)*100)</f>
        <v>0</v>
      </c>
      <c r="M1233" s="26">
        <f aca="true" t="shared" si="290" ref="M1233:W1233">IF(M1230=0,,(M1231/M1230)*100)</f>
        <v>0</v>
      </c>
      <c r="N1233" s="60">
        <f t="shared" si="290"/>
        <v>0</v>
      </c>
      <c r="O1233" s="60">
        <f t="shared" si="290"/>
        <v>0</v>
      </c>
      <c r="P1233" s="26">
        <f t="shared" si="290"/>
        <v>0</v>
      </c>
      <c r="Q1233" s="26">
        <f t="shared" si="290"/>
        <v>0</v>
      </c>
      <c r="R1233" s="26">
        <f t="shared" si="290"/>
        <v>0</v>
      </c>
      <c r="S1233" s="60">
        <f t="shared" si="290"/>
        <v>0</v>
      </c>
      <c r="T1233" s="60">
        <f t="shared" si="290"/>
        <v>0</v>
      </c>
      <c r="U1233" s="60">
        <f t="shared" si="290"/>
        <v>0</v>
      </c>
      <c r="V1233" s="26">
        <f t="shared" si="290"/>
        <v>0</v>
      </c>
      <c r="W1233" s="26">
        <f t="shared" si="290"/>
        <v>0</v>
      </c>
      <c r="X1233" s="26"/>
      <c r="Y1233" s="26"/>
      <c r="Z1233" s="1"/>
    </row>
    <row r="1234" spans="1:26" ht="23.25">
      <c r="A1234" s="1"/>
      <c r="B1234" s="52"/>
      <c r="C1234" s="52"/>
      <c r="D1234" s="52"/>
      <c r="E1234" s="52"/>
      <c r="F1234" s="52"/>
      <c r="G1234" s="52"/>
      <c r="H1234" s="52"/>
      <c r="I1234" s="53"/>
      <c r="J1234" s="54"/>
      <c r="K1234" s="55"/>
      <c r="L1234" s="60"/>
      <c r="M1234" s="26"/>
      <c r="N1234" s="60"/>
      <c r="O1234" s="60"/>
      <c r="P1234" s="26"/>
      <c r="Q1234" s="26"/>
      <c r="R1234" s="26"/>
      <c r="S1234" s="60"/>
      <c r="T1234" s="60"/>
      <c r="U1234" s="60"/>
      <c r="V1234" s="26"/>
      <c r="W1234" s="26"/>
      <c r="X1234" s="26"/>
      <c r="Y1234" s="26"/>
      <c r="Z1234" s="1"/>
    </row>
    <row r="1235" spans="1:26" ht="23.25">
      <c r="A1235" s="1"/>
      <c r="B1235" s="52"/>
      <c r="C1235" s="52"/>
      <c r="D1235" s="52"/>
      <c r="E1235" s="52"/>
      <c r="F1235" s="52"/>
      <c r="G1235" s="52" t="s">
        <v>60</v>
      </c>
      <c r="H1235" s="52"/>
      <c r="I1235" s="53"/>
      <c r="J1235" s="54" t="s">
        <v>61</v>
      </c>
      <c r="K1235" s="55"/>
      <c r="L1235" s="60"/>
      <c r="M1235" s="26"/>
      <c r="N1235" s="60"/>
      <c r="O1235" s="60"/>
      <c r="P1235" s="26"/>
      <c r="Q1235" s="26"/>
      <c r="R1235" s="26"/>
      <c r="S1235" s="60"/>
      <c r="T1235" s="60"/>
      <c r="U1235" s="60"/>
      <c r="V1235" s="26"/>
      <c r="W1235" s="26"/>
      <c r="X1235" s="26"/>
      <c r="Y1235" s="26"/>
      <c r="Z1235" s="1"/>
    </row>
    <row r="1236" spans="1:26" ht="23.25">
      <c r="A1236" s="1"/>
      <c r="B1236" s="52"/>
      <c r="C1236" s="52"/>
      <c r="D1236" s="52"/>
      <c r="E1236" s="52"/>
      <c r="F1236" s="52"/>
      <c r="G1236" s="52"/>
      <c r="H1236" s="52"/>
      <c r="I1236" s="53"/>
      <c r="J1236" s="54" t="s">
        <v>62</v>
      </c>
      <c r="K1236" s="55"/>
      <c r="L1236" s="60"/>
      <c r="M1236" s="26"/>
      <c r="N1236" s="60"/>
      <c r="O1236" s="60"/>
      <c r="P1236" s="26"/>
      <c r="Q1236" s="26"/>
      <c r="R1236" s="26"/>
      <c r="S1236" s="60"/>
      <c r="T1236" s="60"/>
      <c r="U1236" s="60"/>
      <c r="V1236" s="26"/>
      <c r="W1236" s="26"/>
      <c r="X1236" s="26"/>
      <c r="Y1236" s="26"/>
      <c r="Z1236" s="1"/>
    </row>
    <row r="1237" spans="1:26" ht="23.25">
      <c r="A1237" s="1"/>
      <c r="B1237" s="52"/>
      <c r="C1237" s="52"/>
      <c r="D1237" s="52"/>
      <c r="E1237" s="52"/>
      <c r="F1237" s="52"/>
      <c r="G1237" s="52"/>
      <c r="H1237" s="52"/>
      <c r="I1237" s="53"/>
      <c r="J1237" s="54" t="s">
        <v>244</v>
      </c>
      <c r="K1237" s="55"/>
      <c r="L1237" s="60"/>
      <c r="M1237" s="26">
        <f aca="true" t="shared" si="291" ref="M1237:N1239">+M1245</f>
        <v>66469.719</v>
      </c>
      <c r="N1237" s="60">
        <f t="shared" si="291"/>
        <v>308233.66</v>
      </c>
      <c r="O1237" s="60"/>
      <c r="P1237" s="26"/>
      <c r="Q1237" s="26">
        <f>+L1237+M1237+N1237+O1237+P1237</f>
        <v>374703.37899999996</v>
      </c>
      <c r="R1237" s="26"/>
      <c r="S1237" s="60">
        <f>+S1245</f>
        <v>30557.03</v>
      </c>
      <c r="T1237" s="60"/>
      <c r="U1237" s="60"/>
      <c r="V1237" s="26">
        <f>+R1237+S1237+T1237+U1237</f>
        <v>30557.03</v>
      </c>
      <c r="W1237" s="26">
        <f>+Q1237+V1237</f>
        <v>405260.409</v>
      </c>
      <c r="X1237" s="26">
        <f>IF(Q1237=0,,(Q1237/W1237)*100)</f>
        <v>92.45990249198015</v>
      </c>
      <c r="Y1237" s="26">
        <f>IF(V1237=0,,(V1237/W1237)*100)</f>
        <v>7.540097508019837</v>
      </c>
      <c r="Z1237" s="1"/>
    </row>
    <row r="1238" spans="1:26" ht="23.25">
      <c r="A1238" s="1"/>
      <c r="B1238" s="61"/>
      <c r="C1238" s="62"/>
      <c r="D1238" s="62"/>
      <c r="E1238" s="62"/>
      <c r="F1238" s="62"/>
      <c r="G1238" s="62"/>
      <c r="H1238" s="62"/>
      <c r="I1238" s="54"/>
      <c r="J1238" s="54" t="s">
        <v>245</v>
      </c>
      <c r="K1238" s="55"/>
      <c r="L1238" s="24"/>
      <c r="M1238" s="24">
        <f t="shared" si="291"/>
        <v>43533.636</v>
      </c>
      <c r="N1238" s="24">
        <f t="shared" si="291"/>
        <v>298479.243</v>
      </c>
      <c r="O1238" s="24"/>
      <c r="P1238" s="24"/>
      <c r="Q1238" s="24">
        <f>+L1238+M1238+N1238+O1238+P1238</f>
        <v>342012.879</v>
      </c>
      <c r="R1238" s="24"/>
      <c r="S1238" s="24">
        <f>+S1246</f>
        <v>28778.83</v>
      </c>
      <c r="T1238" s="24"/>
      <c r="U1238" s="24"/>
      <c r="V1238" s="24">
        <f>+R1238+S1238+T1238+U1238</f>
        <v>28778.83</v>
      </c>
      <c r="W1238" s="24">
        <f>+Q1238+V1238</f>
        <v>370791.70900000003</v>
      </c>
      <c r="X1238" s="24">
        <f>IF(Q1238=0,,(Q1238/W1238)*100)</f>
        <v>92.23854544169431</v>
      </c>
      <c r="Y1238" s="24">
        <f>IF(V1238=0,,(V1238/W1238)*100)</f>
        <v>7.761454558305671</v>
      </c>
      <c r="Z1238" s="1"/>
    </row>
    <row r="1239" spans="1:26" ht="23.25">
      <c r="A1239" s="1"/>
      <c r="B1239" s="52"/>
      <c r="C1239" s="52"/>
      <c r="D1239" s="52"/>
      <c r="E1239" s="52"/>
      <c r="F1239" s="52"/>
      <c r="G1239" s="52"/>
      <c r="H1239" s="52"/>
      <c r="I1239" s="53"/>
      <c r="J1239" s="54" t="s">
        <v>246</v>
      </c>
      <c r="K1239" s="55"/>
      <c r="L1239" s="60"/>
      <c r="M1239" s="26">
        <f t="shared" si="291"/>
        <v>43372.123</v>
      </c>
      <c r="N1239" s="60">
        <f t="shared" si="291"/>
        <v>298380.498</v>
      </c>
      <c r="O1239" s="60"/>
      <c r="P1239" s="26"/>
      <c r="Q1239" s="26">
        <f>+L1239+M1239+N1239+O1239+P1239</f>
        <v>341752.62100000004</v>
      </c>
      <c r="R1239" s="26"/>
      <c r="S1239" s="60">
        <f>+S1247</f>
        <v>28691.117</v>
      </c>
      <c r="T1239" s="60"/>
      <c r="U1239" s="60"/>
      <c r="V1239" s="26">
        <f>+R1239+S1239+T1239+U1239</f>
        <v>28691.117</v>
      </c>
      <c r="W1239" s="26">
        <f>+Q1239+V1239</f>
        <v>370443.738</v>
      </c>
      <c r="X1239" s="26">
        <f>IF(Q1239=0,,(Q1239/W1239)*100)</f>
        <v>92.25493265052845</v>
      </c>
      <c r="Y1239" s="26">
        <f>IF(V1239=0,,(V1239/W1239)*100)</f>
        <v>7.745067349471567</v>
      </c>
      <c r="Z1239" s="1"/>
    </row>
    <row r="1240" spans="1:26" ht="23.25">
      <c r="A1240" s="1"/>
      <c r="B1240" s="52"/>
      <c r="C1240" s="52"/>
      <c r="D1240" s="52"/>
      <c r="E1240" s="52"/>
      <c r="F1240" s="52"/>
      <c r="G1240" s="52"/>
      <c r="H1240" s="52"/>
      <c r="I1240" s="53"/>
      <c r="J1240" s="54" t="s">
        <v>301</v>
      </c>
      <c r="K1240" s="55"/>
      <c r="L1240" s="60"/>
      <c r="M1240" s="26">
        <f>IF(M1237=0,,(M1239/M1237)*100)</f>
        <v>65.25094983476612</v>
      </c>
      <c r="N1240" s="60">
        <f>IF(N1237=0,,(N1239/N1237)*100)</f>
        <v>96.80334652613865</v>
      </c>
      <c r="O1240" s="60"/>
      <c r="P1240" s="26"/>
      <c r="Q1240" s="26">
        <f>IF(Q1237=0,,(Q1239/Q1237)*100)</f>
        <v>91.20617537852523</v>
      </c>
      <c r="R1240" s="26"/>
      <c r="S1240" s="60">
        <f>IF(S1237=0,,(S1239/S1237)*100)</f>
        <v>93.89367029452796</v>
      </c>
      <c r="T1240" s="60"/>
      <c r="U1240" s="60"/>
      <c r="V1240" s="26">
        <f>IF(V1237=0,,(V1239/V1237)*100)</f>
        <v>93.89367029452796</v>
      </c>
      <c r="W1240" s="26">
        <f>IF(W1237=0,,(W1239/W1237)*100)</f>
        <v>91.4088151157149</v>
      </c>
      <c r="X1240" s="26"/>
      <c r="Y1240" s="26"/>
      <c r="Z1240" s="1"/>
    </row>
    <row r="1241" spans="1:26" ht="23.25">
      <c r="A1241" s="1"/>
      <c r="B1241" s="52"/>
      <c r="C1241" s="52"/>
      <c r="D1241" s="52"/>
      <c r="E1241" s="52"/>
      <c r="F1241" s="52"/>
      <c r="G1241" s="52"/>
      <c r="H1241" s="52"/>
      <c r="I1241" s="53"/>
      <c r="J1241" s="54" t="s">
        <v>302</v>
      </c>
      <c r="K1241" s="55"/>
      <c r="L1241" s="60"/>
      <c r="M1241" s="26">
        <f>IF(M1238=0,,(M1239/M1238)*100)</f>
        <v>99.62899262538052</v>
      </c>
      <c r="N1241" s="60">
        <f>IF(N1238=0,,(N1239/N1238)*100)</f>
        <v>99.9669172974953</v>
      </c>
      <c r="O1241" s="60"/>
      <c r="P1241" s="26"/>
      <c r="Q1241" s="26">
        <f>IF(Q1238=0,,(Q1239/Q1238)*100)</f>
        <v>99.92390403520449</v>
      </c>
      <c r="R1241" s="26"/>
      <c r="S1241" s="60">
        <f>IF(S1238=0,,(S1239/S1238)*100)</f>
        <v>99.69521693550432</v>
      </c>
      <c r="T1241" s="60"/>
      <c r="U1241" s="60"/>
      <c r="V1241" s="26">
        <f>IF(V1238=0,,(V1239/V1238)*100)</f>
        <v>99.69521693550432</v>
      </c>
      <c r="W1241" s="26">
        <f>IF(W1238=0,,(W1239/W1238)*100)</f>
        <v>99.90615458988053</v>
      </c>
      <c r="X1241" s="26"/>
      <c r="Y1241" s="26"/>
      <c r="Z1241" s="1"/>
    </row>
    <row r="1242" spans="1:26" ht="23.25">
      <c r="A1242" s="1"/>
      <c r="B1242" s="52"/>
      <c r="C1242" s="52"/>
      <c r="D1242" s="52"/>
      <c r="E1242" s="52"/>
      <c r="F1242" s="52"/>
      <c r="G1242" s="52"/>
      <c r="H1242" s="52"/>
      <c r="I1242" s="53"/>
      <c r="J1242" s="54"/>
      <c r="K1242" s="55"/>
      <c r="L1242" s="60"/>
      <c r="M1242" s="26"/>
      <c r="N1242" s="60"/>
      <c r="O1242" s="60"/>
      <c r="P1242" s="26"/>
      <c r="Q1242" s="26"/>
      <c r="R1242" s="26"/>
      <c r="S1242" s="60"/>
      <c r="T1242" s="60"/>
      <c r="U1242" s="60"/>
      <c r="V1242" s="26"/>
      <c r="W1242" s="26"/>
      <c r="X1242" s="26"/>
      <c r="Y1242" s="26"/>
      <c r="Z1242" s="1"/>
    </row>
    <row r="1243" spans="1:26" ht="23.25">
      <c r="A1243" s="1"/>
      <c r="B1243" s="52"/>
      <c r="C1243" s="52"/>
      <c r="D1243" s="52"/>
      <c r="E1243" s="52"/>
      <c r="F1243" s="52"/>
      <c r="G1243" s="52"/>
      <c r="H1243" s="52" t="s">
        <v>231</v>
      </c>
      <c r="I1243" s="53"/>
      <c r="J1243" s="54" t="s">
        <v>232</v>
      </c>
      <c r="K1243" s="55"/>
      <c r="L1243" s="60"/>
      <c r="M1243" s="26"/>
      <c r="N1243" s="60"/>
      <c r="O1243" s="60"/>
      <c r="P1243" s="26"/>
      <c r="Q1243" s="26"/>
      <c r="R1243" s="26"/>
      <c r="S1243" s="60"/>
      <c r="T1243" s="60"/>
      <c r="U1243" s="60"/>
      <c r="V1243" s="26"/>
      <c r="W1243" s="26"/>
      <c r="X1243" s="26"/>
      <c r="Y1243" s="26"/>
      <c r="Z1243" s="1"/>
    </row>
    <row r="1244" spans="1:26" ht="23.25">
      <c r="A1244" s="1"/>
      <c r="B1244" s="52"/>
      <c r="C1244" s="52"/>
      <c r="D1244" s="52"/>
      <c r="E1244" s="52"/>
      <c r="F1244" s="52"/>
      <c r="G1244" s="52"/>
      <c r="H1244" s="52"/>
      <c r="I1244" s="53"/>
      <c r="J1244" s="54" t="s">
        <v>233</v>
      </c>
      <c r="K1244" s="55"/>
      <c r="L1244" s="60"/>
      <c r="M1244" s="26"/>
      <c r="N1244" s="60"/>
      <c r="O1244" s="60"/>
      <c r="P1244" s="26"/>
      <c r="Q1244" s="26"/>
      <c r="R1244" s="26"/>
      <c r="S1244" s="60"/>
      <c r="T1244" s="60"/>
      <c r="U1244" s="60"/>
      <c r="V1244" s="26"/>
      <c r="W1244" s="26"/>
      <c r="X1244" s="26"/>
      <c r="Y1244" s="26"/>
      <c r="Z1244" s="1"/>
    </row>
    <row r="1245" spans="1:26" ht="23.25">
      <c r="A1245" s="1"/>
      <c r="B1245" s="52"/>
      <c r="C1245" s="52"/>
      <c r="D1245" s="52"/>
      <c r="E1245" s="52"/>
      <c r="F1245" s="52"/>
      <c r="G1245" s="52"/>
      <c r="H1245" s="52"/>
      <c r="I1245" s="53"/>
      <c r="J1245" s="54" t="s">
        <v>244</v>
      </c>
      <c r="K1245" s="55"/>
      <c r="L1245" s="60"/>
      <c r="M1245" s="26">
        <v>66469.719</v>
      </c>
      <c r="N1245" s="60">
        <v>308233.66</v>
      </c>
      <c r="O1245" s="60"/>
      <c r="P1245" s="26"/>
      <c r="Q1245" s="26">
        <f>+L1245+M1245+N1245+O1245+P1245</f>
        <v>374703.37899999996</v>
      </c>
      <c r="R1245" s="26"/>
      <c r="S1245" s="60">
        <v>30557.03</v>
      </c>
      <c r="T1245" s="60"/>
      <c r="U1245" s="60"/>
      <c r="V1245" s="26">
        <f>+R1245+S1245+T1245+U1245</f>
        <v>30557.03</v>
      </c>
      <c r="W1245" s="26">
        <f>+Q1245+V1245</f>
        <v>405260.409</v>
      </c>
      <c r="X1245" s="26">
        <f>IF(Q1245=0,,(Q1245/W1245)*100)</f>
        <v>92.45990249198015</v>
      </c>
      <c r="Y1245" s="26">
        <f>IF(V1245=0,,(V1245/W1245)*100)</f>
        <v>7.540097508019837</v>
      </c>
      <c r="Z1245" s="1"/>
    </row>
    <row r="1246" spans="1:26" ht="23.25">
      <c r="A1246" s="1"/>
      <c r="B1246" s="52"/>
      <c r="C1246" s="52"/>
      <c r="D1246" s="52"/>
      <c r="E1246" s="52"/>
      <c r="F1246" s="52"/>
      <c r="G1246" s="52"/>
      <c r="H1246" s="52"/>
      <c r="I1246" s="53"/>
      <c r="J1246" s="54" t="s">
        <v>245</v>
      </c>
      <c r="K1246" s="55"/>
      <c r="L1246" s="60"/>
      <c r="M1246" s="26">
        <v>43533.636</v>
      </c>
      <c r="N1246" s="60">
        <v>298479.243</v>
      </c>
      <c r="O1246" s="60"/>
      <c r="P1246" s="26"/>
      <c r="Q1246" s="26">
        <f>+L1246+M1246+N1246+O1246+P1246</f>
        <v>342012.879</v>
      </c>
      <c r="R1246" s="26"/>
      <c r="S1246" s="60">
        <v>28778.83</v>
      </c>
      <c r="T1246" s="60"/>
      <c r="U1246" s="60"/>
      <c r="V1246" s="26">
        <f>+R1246+S1246+T1246+U1246</f>
        <v>28778.83</v>
      </c>
      <c r="W1246" s="26">
        <f>+Q1246+V1246</f>
        <v>370791.70900000003</v>
      </c>
      <c r="X1246" s="26">
        <f>IF(Q1246=0,,(Q1246/W1246)*100)</f>
        <v>92.23854544169431</v>
      </c>
      <c r="Y1246" s="26">
        <f>IF(V1246=0,,(V1246/W1246)*100)</f>
        <v>7.761454558305671</v>
      </c>
      <c r="Z1246" s="1"/>
    </row>
    <row r="1247" spans="1:26" ht="23.25">
      <c r="A1247" s="1"/>
      <c r="B1247" s="61"/>
      <c r="C1247" s="62"/>
      <c r="D1247" s="62"/>
      <c r="E1247" s="62"/>
      <c r="F1247" s="62"/>
      <c r="G1247" s="62"/>
      <c r="H1247" s="62"/>
      <c r="I1247" s="54"/>
      <c r="J1247" s="54" t="s">
        <v>246</v>
      </c>
      <c r="K1247" s="55"/>
      <c r="L1247" s="24"/>
      <c r="M1247" s="24">
        <v>43372.123</v>
      </c>
      <c r="N1247" s="24">
        <v>298380.498</v>
      </c>
      <c r="O1247" s="24"/>
      <c r="P1247" s="24"/>
      <c r="Q1247" s="24">
        <f>+L1247+M1247+N1247+O1247+P1247</f>
        <v>341752.62100000004</v>
      </c>
      <c r="R1247" s="24"/>
      <c r="S1247" s="24">
        <v>28691.117</v>
      </c>
      <c r="T1247" s="24"/>
      <c r="U1247" s="24"/>
      <c r="V1247" s="24">
        <f>+R1247+S1247+T1247+U1247</f>
        <v>28691.117</v>
      </c>
      <c r="W1247" s="24">
        <f>+Q1247+V1247</f>
        <v>370443.738</v>
      </c>
      <c r="X1247" s="24">
        <f>IF(Q1247=0,,(Q1247/W1247)*100)</f>
        <v>92.25493265052845</v>
      </c>
      <c r="Y1247" s="24">
        <f>IF(V1247=0,,(V1247/W1247)*100)</f>
        <v>7.745067349471567</v>
      </c>
      <c r="Z1247" s="1"/>
    </row>
    <row r="1248" spans="1:26" ht="23.25">
      <c r="A1248" s="1"/>
      <c r="B1248" s="52"/>
      <c r="C1248" s="52"/>
      <c r="D1248" s="52"/>
      <c r="E1248" s="52"/>
      <c r="F1248" s="52"/>
      <c r="G1248" s="52"/>
      <c r="H1248" s="52"/>
      <c r="I1248" s="53"/>
      <c r="J1248" s="54" t="s">
        <v>301</v>
      </c>
      <c r="K1248" s="55"/>
      <c r="L1248" s="60"/>
      <c r="M1248" s="26">
        <f>IF(M1245=0,,(M1247/M1245)*100)</f>
        <v>65.25094983476612</v>
      </c>
      <c r="N1248" s="60">
        <f>IF(N1245=0,,(N1247/N1245)*100)</f>
        <v>96.80334652613865</v>
      </c>
      <c r="O1248" s="60"/>
      <c r="P1248" s="26"/>
      <c r="Q1248" s="26">
        <f>IF(Q1245=0,,(Q1247/Q1245)*100)</f>
        <v>91.20617537852523</v>
      </c>
      <c r="R1248" s="26"/>
      <c r="S1248" s="60">
        <f>IF(S1245=0,,(S1247/S1245)*100)</f>
        <v>93.89367029452796</v>
      </c>
      <c r="T1248" s="60"/>
      <c r="U1248" s="60"/>
      <c r="V1248" s="26">
        <f>IF(V1245=0,,(V1247/V1245)*100)</f>
        <v>93.89367029452796</v>
      </c>
      <c r="W1248" s="26">
        <f>IF(W1245=0,,(W1247/W1245)*100)</f>
        <v>91.4088151157149</v>
      </c>
      <c r="X1248" s="26"/>
      <c r="Y1248" s="26"/>
      <c r="Z1248" s="1"/>
    </row>
    <row r="1249" spans="1:26" ht="23.25">
      <c r="A1249" s="1"/>
      <c r="B1249" s="52"/>
      <c r="C1249" s="52"/>
      <c r="D1249" s="52"/>
      <c r="E1249" s="52"/>
      <c r="F1249" s="52"/>
      <c r="G1249" s="52"/>
      <c r="H1249" s="52"/>
      <c r="I1249" s="53"/>
      <c r="J1249" s="54" t="s">
        <v>302</v>
      </c>
      <c r="K1249" s="55"/>
      <c r="L1249" s="60"/>
      <c r="M1249" s="26">
        <f>IF(M1246=0,,(M1247/M1246)*100)</f>
        <v>99.62899262538052</v>
      </c>
      <c r="N1249" s="60">
        <f>IF(N1246=0,,(N1247/N1246)*100)</f>
        <v>99.9669172974953</v>
      </c>
      <c r="O1249" s="60"/>
      <c r="P1249" s="26"/>
      <c r="Q1249" s="26">
        <f>IF(Q1246=0,,(Q1247/Q1246)*100)</f>
        <v>99.92390403520449</v>
      </c>
      <c r="R1249" s="26"/>
      <c r="S1249" s="60">
        <f>IF(S1246=0,,(S1247/S1246)*100)</f>
        <v>99.69521693550432</v>
      </c>
      <c r="T1249" s="60"/>
      <c r="U1249" s="60"/>
      <c r="V1249" s="26">
        <f>IF(V1246=0,,(V1247/V1246)*100)</f>
        <v>99.69521693550432</v>
      </c>
      <c r="W1249" s="26">
        <f>IF(W1246=0,,(W1247/W1246)*100)</f>
        <v>99.90615458988053</v>
      </c>
      <c r="X1249" s="26"/>
      <c r="Y1249" s="26"/>
      <c r="Z1249" s="1"/>
    </row>
    <row r="1250" spans="1:26" ht="23.25">
      <c r="A1250" s="1"/>
      <c r="B1250" s="52"/>
      <c r="C1250" s="52"/>
      <c r="D1250" s="52"/>
      <c r="E1250" s="52"/>
      <c r="F1250" s="52"/>
      <c r="G1250" s="52"/>
      <c r="H1250" s="52"/>
      <c r="I1250" s="53"/>
      <c r="J1250" s="54"/>
      <c r="K1250" s="55"/>
      <c r="L1250" s="60"/>
      <c r="M1250" s="26"/>
      <c r="N1250" s="60"/>
      <c r="O1250" s="60"/>
      <c r="P1250" s="26"/>
      <c r="Q1250" s="26"/>
      <c r="R1250" s="26"/>
      <c r="S1250" s="60"/>
      <c r="T1250" s="60"/>
      <c r="U1250" s="60"/>
      <c r="V1250" s="26"/>
      <c r="W1250" s="26"/>
      <c r="X1250" s="26"/>
      <c r="Y1250" s="26"/>
      <c r="Z1250" s="1"/>
    </row>
    <row r="1251" spans="1:26" ht="23.25">
      <c r="A1251" s="1"/>
      <c r="B1251" s="52"/>
      <c r="C1251" s="52"/>
      <c r="D1251" s="52"/>
      <c r="E1251" s="52"/>
      <c r="F1251" s="52"/>
      <c r="G1251" s="52" t="s">
        <v>303</v>
      </c>
      <c r="H1251" s="52"/>
      <c r="I1251" s="53"/>
      <c r="J1251" s="54" t="s">
        <v>304</v>
      </c>
      <c r="K1251" s="55"/>
      <c r="L1251" s="60"/>
      <c r="M1251" s="26"/>
      <c r="N1251" s="60"/>
      <c r="O1251" s="60"/>
      <c r="P1251" s="26"/>
      <c r="Q1251" s="26"/>
      <c r="R1251" s="26"/>
      <c r="S1251" s="60"/>
      <c r="T1251" s="60"/>
      <c r="U1251" s="60"/>
      <c r="V1251" s="26"/>
      <c r="W1251" s="26"/>
      <c r="X1251" s="26"/>
      <c r="Y1251" s="26"/>
      <c r="Z1251" s="1"/>
    </row>
    <row r="1252" spans="1:26" ht="23.25">
      <c r="A1252" s="1"/>
      <c r="B1252" s="61"/>
      <c r="C1252" s="61"/>
      <c r="D1252" s="61"/>
      <c r="E1252" s="61"/>
      <c r="F1252" s="61"/>
      <c r="G1252" s="61"/>
      <c r="H1252" s="61"/>
      <c r="I1252" s="53"/>
      <c r="J1252" s="54" t="s">
        <v>305</v>
      </c>
      <c r="K1252" s="55"/>
      <c r="L1252" s="60"/>
      <c r="M1252" s="26"/>
      <c r="N1252" s="60"/>
      <c r="O1252" s="60"/>
      <c r="P1252" s="26"/>
      <c r="Q1252" s="26"/>
      <c r="R1252" s="26"/>
      <c r="S1252" s="60"/>
      <c r="T1252" s="60"/>
      <c r="U1252" s="60"/>
      <c r="V1252" s="26"/>
      <c r="W1252" s="26"/>
      <c r="X1252" s="26"/>
      <c r="Y1252" s="26"/>
      <c r="Z1252" s="1"/>
    </row>
    <row r="1253" spans="1:26" ht="23.25">
      <c r="A1253" s="1"/>
      <c r="B1253" s="61"/>
      <c r="C1253" s="62"/>
      <c r="D1253" s="62"/>
      <c r="E1253" s="62"/>
      <c r="F1253" s="62"/>
      <c r="G1253" s="62"/>
      <c r="H1253" s="62"/>
      <c r="I1253" s="54"/>
      <c r="J1253" s="54" t="s">
        <v>306</v>
      </c>
      <c r="K1253" s="55"/>
      <c r="L1253" s="24"/>
      <c r="M1253" s="24"/>
      <c r="N1253" s="24"/>
      <c r="O1253" s="24"/>
      <c r="P1253" s="24"/>
      <c r="Q1253" s="24"/>
      <c r="R1253" s="24"/>
      <c r="S1253" s="24"/>
      <c r="T1253" s="24"/>
      <c r="U1253" s="24"/>
      <c r="V1253" s="24"/>
      <c r="W1253" s="24"/>
      <c r="X1253" s="24"/>
      <c r="Y1253" s="24"/>
      <c r="Z1253" s="1"/>
    </row>
    <row r="1254" spans="1:26" ht="23.25">
      <c r="A1254" s="1"/>
      <c r="B1254" s="61"/>
      <c r="C1254" s="61"/>
      <c r="D1254" s="61"/>
      <c r="E1254" s="61"/>
      <c r="F1254" s="61"/>
      <c r="G1254" s="61"/>
      <c r="H1254" s="61"/>
      <c r="I1254" s="53"/>
      <c r="J1254" s="54" t="s">
        <v>50</v>
      </c>
      <c r="K1254" s="55"/>
      <c r="L1254" s="60"/>
      <c r="M1254" s="26"/>
      <c r="N1254" s="60"/>
      <c r="O1254" s="60"/>
      <c r="P1254" s="26"/>
      <c r="Q1254" s="26">
        <f>+L1254+M1254+N1254+O1254+P1254</f>
        <v>0</v>
      </c>
      <c r="R1254" s="26"/>
      <c r="S1254" s="60"/>
      <c r="T1254" s="60"/>
      <c r="U1254" s="60"/>
      <c r="V1254" s="26">
        <f>+R1254+S1254+T1254+U1254</f>
        <v>0</v>
      </c>
      <c r="W1254" s="26">
        <f>+Q1254+V1254</f>
        <v>0</v>
      </c>
      <c r="X1254" s="26">
        <f>IF(Q1254=0,,(Q1254/W1254)*100)</f>
        <v>0</v>
      </c>
      <c r="Y1254" s="26">
        <f>IF(V1254=0,,(V1254/W1254)*100)</f>
        <v>0</v>
      </c>
      <c r="Z1254" s="1"/>
    </row>
    <row r="1255" spans="1:26" ht="23.25">
      <c r="A1255" s="1"/>
      <c r="B1255" s="61"/>
      <c r="C1255" s="61"/>
      <c r="D1255" s="61"/>
      <c r="E1255" s="61"/>
      <c r="F1255" s="61"/>
      <c r="G1255" s="61"/>
      <c r="H1255" s="61"/>
      <c r="I1255" s="53"/>
      <c r="J1255" s="54" t="s">
        <v>51</v>
      </c>
      <c r="K1255" s="55"/>
      <c r="L1255" s="60"/>
      <c r="M1255" s="26"/>
      <c r="N1255" s="60"/>
      <c r="O1255" s="60"/>
      <c r="P1255" s="26"/>
      <c r="Q1255" s="26">
        <f>+L1255+M1255+N1255+O1255+P1255</f>
        <v>0</v>
      </c>
      <c r="R1255" s="26"/>
      <c r="S1255" s="60"/>
      <c r="T1255" s="60">
        <v>968</v>
      </c>
      <c r="U1255" s="60"/>
      <c r="V1255" s="26">
        <f>+R1255+S1255+T1255+U1255</f>
        <v>968</v>
      </c>
      <c r="W1255" s="26">
        <f>+Q1255+V1255</f>
        <v>968</v>
      </c>
      <c r="X1255" s="26">
        <f>IF(Q1255=0,,(Q1255/W1255)*100)</f>
        <v>0</v>
      </c>
      <c r="Y1255" s="26">
        <f>IF(V1255=0,,(V1255/W1255)*100)</f>
        <v>100</v>
      </c>
      <c r="Z1255" s="1"/>
    </row>
    <row r="1256" spans="1:26" ht="23.25">
      <c r="A1256" s="1"/>
      <c r="B1256" s="61"/>
      <c r="C1256" s="61"/>
      <c r="D1256" s="61"/>
      <c r="E1256" s="61"/>
      <c r="F1256" s="61"/>
      <c r="G1256" s="61"/>
      <c r="H1256" s="61"/>
      <c r="I1256" s="53"/>
      <c r="J1256" s="54" t="s">
        <v>52</v>
      </c>
      <c r="K1256" s="55"/>
      <c r="L1256" s="60"/>
      <c r="M1256" s="26"/>
      <c r="N1256" s="60"/>
      <c r="O1256" s="60"/>
      <c r="P1256" s="26"/>
      <c r="Q1256" s="26">
        <f>+L1256+M1256+N1256+O1256+P1256</f>
        <v>0</v>
      </c>
      <c r="R1256" s="26"/>
      <c r="S1256" s="60"/>
      <c r="T1256" s="60">
        <v>886.355</v>
      </c>
      <c r="U1256" s="60"/>
      <c r="V1256" s="26">
        <f>+R1256+S1256+T1256+U1256</f>
        <v>886.355</v>
      </c>
      <c r="W1256" s="26">
        <f>+Q1256+V1256</f>
        <v>886.355</v>
      </c>
      <c r="X1256" s="26">
        <f>IF(Q1256=0,,(Q1256/W1256)*100)</f>
        <v>0</v>
      </c>
      <c r="Y1256" s="26">
        <f>IF(V1256=0,,(V1256/W1256)*100)</f>
        <v>100</v>
      </c>
      <c r="Z1256" s="1"/>
    </row>
    <row r="1257" spans="1:26" ht="23.25">
      <c r="A1257" s="1"/>
      <c r="B1257" s="61"/>
      <c r="C1257" s="61"/>
      <c r="D1257" s="61"/>
      <c r="E1257" s="61"/>
      <c r="F1257" s="61"/>
      <c r="G1257" s="61"/>
      <c r="H1257" s="61"/>
      <c r="I1257" s="53"/>
      <c r="J1257" s="54" t="s">
        <v>53</v>
      </c>
      <c r="K1257" s="55"/>
      <c r="L1257" s="60">
        <f aca="true" t="shared" si="292" ref="L1257:W1257">IF(L1254=0,,(L1256/L1254)*100)</f>
        <v>0</v>
      </c>
      <c r="M1257" s="26">
        <f t="shared" si="292"/>
        <v>0</v>
      </c>
      <c r="N1257" s="60">
        <f t="shared" si="292"/>
        <v>0</v>
      </c>
      <c r="O1257" s="60">
        <f t="shared" si="292"/>
        <v>0</v>
      </c>
      <c r="P1257" s="26">
        <f t="shared" si="292"/>
        <v>0</v>
      </c>
      <c r="Q1257" s="26">
        <f t="shared" si="292"/>
        <v>0</v>
      </c>
      <c r="R1257" s="26">
        <f t="shared" si="292"/>
        <v>0</v>
      </c>
      <c r="S1257" s="60">
        <f t="shared" si="292"/>
        <v>0</v>
      </c>
      <c r="T1257" s="60">
        <f t="shared" si="292"/>
        <v>0</v>
      </c>
      <c r="U1257" s="60">
        <f t="shared" si="292"/>
        <v>0</v>
      </c>
      <c r="V1257" s="26">
        <f t="shared" si="292"/>
        <v>0</v>
      </c>
      <c r="W1257" s="26">
        <f t="shared" si="292"/>
        <v>0</v>
      </c>
      <c r="X1257" s="26"/>
      <c r="Y1257" s="26"/>
      <c r="Z1257" s="1"/>
    </row>
    <row r="1258" spans="1:26" ht="23.25">
      <c r="A1258" s="1"/>
      <c r="B1258" s="61"/>
      <c r="C1258" s="61"/>
      <c r="D1258" s="61"/>
      <c r="E1258" s="61"/>
      <c r="F1258" s="61"/>
      <c r="G1258" s="61"/>
      <c r="H1258" s="61"/>
      <c r="I1258" s="53"/>
      <c r="J1258" s="54" t="s">
        <v>54</v>
      </c>
      <c r="K1258" s="55"/>
      <c r="L1258" s="60">
        <f>IF(L1255=0,,(L1256/L1255)*100)</f>
        <v>0</v>
      </c>
      <c r="M1258" s="26">
        <f aca="true" t="shared" si="293" ref="M1258:W1258">IF(M1255=0,,(M1256/M1255)*100)</f>
        <v>0</v>
      </c>
      <c r="N1258" s="60">
        <f t="shared" si="293"/>
        <v>0</v>
      </c>
      <c r="O1258" s="60">
        <f t="shared" si="293"/>
        <v>0</v>
      </c>
      <c r="P1258" s="26">
        <f t="shared" si="293"/>
        <v>0</v>
      </c>
      <c r="Q1258" s="26">
        <f t="shared" si="293"/>
        <v>0</v>
      </c>
      <c r="R1258" s="26">
        <f t="shared" si="293"/>
        <v>0</v>
      </c>
      <c r="S1258" s="60">
        <f t="shared" si="293"/>
        <v>0</v>
      </c>
      <c r="T1258" s="60">
        <f t="shared" si="293"/>
        <v>91.56559917355372</v>
      </c>
      <c r="U1258" s="60">
        <f t="shared" si="293"/>
        <v>0</v>
      </c>
      <c r="V1258" s="26">
        <f t="shared" si="293"/>
        <v>91.56559917355372</v>
      </c>
      <c r="W1258" s="26">
        <f t="shared" si="293"/>
        <v>91.56559917355372</v>
      </c>
      <c r="X1258" s="26"/>
      <c r="Y1258" s="26"/>
      <c r="Z1258" s="1"/>
    </row>
    <row r="1259" spans="1:26" ht="23.25">
      <c r="A1259" s="1"/>
      <c r="B1259" s="61"/>
      <c r="C1259" s="61"/>
      <c r="D1259" s="61"/>
      <c r="E1259" s="61"/>
      <c r="F1259" s="61"/>
      <c r="G1259" s="61"/>
      <c r="H1259" s="61"/>
      <c r="I1259" s="53"/>
      <c r="J1259" s="54"/>
      <c r="K1259" s="55"/>
      <c r="L1259" s="60"/>
      <c r="M1259" s="26"/>
      <c r="N1259" s="60"/>
      <c r="O1259" s="60"/>
      <c r="P1259" s="26"/>
      <c r="Q1259" s="26"/>
      <c r="R1259" s="26"/>
      <c r="S1259" s="60"/>
      <c r="T1259" s="60"/>
      <c r="U1259" s="60"/>
      <c r="V1259" s="26"/>
      <c r="W1259" s="26"/>
      <c r="X1259" s="26"/>
      <c r="Y1259" s="26"/>
      <c r="Z1259" s="1"/>
    </row>
    <row r="1260" spans="1:26" ht="23.25">
      <c r="A1260" s="1"/>
      <c r="B1260" s="70"/>
      <c r="C1260" s="70"/>
      <c r="D1260" s="70"/>
      <c r="E1260" s="70"/>
      <c r="F1260" s="70"/>
      <c r="G1260" s="70"/>
      <c r="H1260" s="70"/>
      <c r="I1260" s="64"/>
      <c r="J1260" s="65"/>
      <c r="K1260" s="66"/>
      <c r="L1260" s="67"/>
      <c r="M1260" s="68"/>
      <c r="N1260" s="67"/>
      <c r="O1260" s="67"/>
      <c r="P1260" s="68"/>
      <c r="Q1260" s="68"/>
      <c r="R1260" s="68"/>
      <c r="S1260" s="67"/>
      <c r="T1260" s="67"/>
      <c r="U1260" s="67"/>
      <c r="V1260" s="68"/>
      <c r="W1260" s="68"/>
      <c r="X1260" s="68"/>
      <c r="Y1260" s="68"/>
      <c r="Z1260" s="1"/>
    </row>
    <row r="1261" spans="1:26" ht="23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1:26" ht="23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5"/>
      <c r="W1262" s="5"/>
      <c r="X1262" s="5"/>
      <c r="Y1262" s="5" t="s">
        <v>428</v>
      </c>
      <c r="Z1262" s="1"/>
    </row>
    <row r="1263" spans="1:26" ht="23.25">
      <c r="A1263" s="1"/>
      <c r="B1263" s="9" t="s">
        <v>3</v>
      </c>
      <c r="C1263" s="10"/>
      <c r="D1263" s="10"/>
      <c r="E1263" s="10"/>
      <c r="F1263" s="10"/>
      <c r="G1263" s="10"/>
      <c r="H1263" s="11"/>
      <c r="I1263" s="12"/>
      <c r="J1263" s="13"/>
      <c r="K1263" s="14"/>
      <c r="L1263" s="15" t="s">
        <v>4</v>
      </c>
      <c r="M1263" s="15"/>
      <c r="N1263" s="15"/>
      <c r="O1263" s="15"/>
      <c r="P1263" s="15"/>
      <c r="Q1263" s="15"/>
      <c r="R1263" s="16" t="s">
        <v>5</v>
      </c>
      <c r="S1263" s="15"/>
      <c r="T1263" s="15"/>
      <c r="U1263" s="15"/>
      <c r="V1263" s="17"/>
      <c r="W1263" s="15" t="s">
        <v>6</v>
      </c>
      <c r="X1263" s="15"/>
      <c r="Y1263" s="18"/>
      <c r="Z1263" s="1"/>
    </row>
    <row r="1264" spans="1:26" ht="23.25">
      <c r="A1264" s="1"/>
      <c r="B1264" s="19" t="s">
        <v>7</v>
      </c>
      <c r="C1264" s="20"/>
      <c r="D1264" s="20"/>
      <c r="E1264" s="20"/>
      <c r="F1264" s="20"/>
      <c r="G1264" s="20"/>
      <c r="H1264" s="21"/>
      <c r="I1264" s="22"/>
      <c r="J1264" s="23"/>
      <c r="K1264" s="24"/>
      <c r="L1264" s="25"/>
      <c r="M1264" s="26"/>
      <c r="N1264" s="27"/>
      <c r="O1264" s="28" t="s">
        <v>8</v>
      </c>
      <c r="P1264" s="29"/>
      <c r="Q1264" s="30"/>
      <c r="R1264" s="31" t="s">
        <v>8</v>
      </c>
      <c r="S1264" s="32" t="s">
        <v>9</v>
      </c>
      <c r="T1264" s="25"/>
      <c r="U1264" s="33" t="s">
        <v>10</v>
      </c>
      <c r="V1264" s="30"/>
      <c r="W1264" s="30"/>
      <c r="X1264" s="34" t="s">
        <v>11</v>
      </c>
      <c r="Y1264" s="35"/>
      <c r="Z1264" s="1"/>
    </row>
    <row r="1265" spans="1:26" ht="23.25">
      <c r="A1265" s="1"/>
      <c r="B1265" s="36"/>
      <c r="C1265" s="37"/>
      <c r="D1265" s="37"/>
      <c r="E1265" s="37"/>
      <c r="F1265" s="38"/>
      <c r="G1265" s="37"/>
      <c r="H1265" s="36"/>
      <c r="I1265" s="22"/>
      <c r="J1265" s="2" t="s">
        <v>12</v>
      </c>
      <c r="K1265" s="24"/>
      <c r="L1265" s="39" t="s">
        <v>13</v>
      </c>
      <c r="M1265" s="40" t="s">
        <v>14</v>
      </c>
      <c r="N1265" s="32" t="s">
        <v>13</v>
      </c>
      <c r="O1265" s="39" t="s">
        <v>15</v>
      </c>
      <c r="P1265" s="29" t="s">
        <v>16</v>
      </c>
      <c r="Q1265" s="26"/>
      <c r="R1265" s="41" t="s">
        <v>15</v>
      </c>
      <c r="S1265" s="40" t="s">
        <v>17</v>
      </c>
      <c r="T1265" s="39" t="s">
        <v>18</v>
      </c>
      <c r="U1265" s="33" t="s">
        <v>19</v>
      </c>
      <c r="V1265" s="30"/>
      <c r="W1265" s="30"/>
      <c r="X1265" s="30"/>
      <c r="Y1265" s="40"/>
      <c r="Z1265" s="1"/>
    </row>
    <row r="1266" spans="1:26" ht="23.25">
      <c r="A1266" s="1"/>
      <c r="B1266" s="36" t="s">
        <v>20</v>
      </c>
      <c r="C1266" s="36" t="s">
        <v>21</v>
      </c>
      <c r="D1266" s="36" t="s">
        <v>22</v>
      </c>
      <c r="E1266" s="36" t="s">
        <v>23</v>
      </c>
      <c r="F1266" s="36" t="s">
        <v>24</v>
      </c>
      <c r="G1266" s="36" t="s">
        <v>25</v>
      </c>
      <c r="H1266" s="36" t="s">
        <v>26</v>
      </c>
      <c r="I1266" s="22"/>
      <c r="J1266" s="42"/>
      <c r="K1266" s="24"/>
      <c r="L1266" s="39" t="s">
        <v>27</v>
      </c>
      <c r="M1266" s="40" t="s">
        <v>28</v>
      </c>
      <c r="N1266" s="32" t="s">
        <v>29</v>
      </c>
      <c r="O1266" s="39" t="s">
        <v>30</v>
      </c>
      <c r="P1266" s="29" t="s">
        <v>31</v>
      </c>
      <c r="Q1266" s="40" t="s">
        <v>32</v>
      </c>
      <c r="R1266" s="41" t="s">
        <v>30</v>
      </c>
      <c r="S1266" s="40" t="s">
        <v>33</v>
      </c>
      <c r="T1266" s="39" t="s">
        <v>34</v>
      </c>
      <c r="U1266" s="33" t="s">
        <v>35</v>
      </c>
      <c r="V1266" s="29" t="s">
        <v>32</v>
      </c>
      <c r="W1266" s="29" t="s">
        <v>36</v>
      </c>
      <c r="X1266" s="29" t="s">
        <v>37</v>
      </c>
      <c r="Y1266" s="40" t="s">
        <v>38</v>
      </c>
      <c r="Z1266" s="1"/>
    </row>
    <row r="1267" spans="1:26" ht="23.25">
      <c r="A1267" s="1"/>
      <c r="B1267" s="43"/>
      <c r="C1267" s="43"/>
      <c r="D1267" s="43"/>
      <c r="E1267" s="43"/>
      <c r="F1267" s="43"/>
      <c r="G1267" s="43"/>
      <c r="H1267" s="43"/>
      <c r="I1267" s="44"/>
      <c r="J1267" s="45"/>
      <c r="K1267" s="46"/>
      <c r="L1267" s="47"/>
      <c r="M1267" s="48"/>
      <c r="N1267" s="49"/>
      <c r="O1267" s="47"/>
      <c r="P1267" s="50"/>
      <c r="Q1267" s="50"/>
      <c r="R1267" s="48"/>
      <c r="S1267" s="48"/>
      <c r="T1267" s="47"/>
      <c r="U1267" s="51"/>
      <c r="V1267" s="50"/>
      <c r="W1267" s="50"/>
      <c r="X1267" s="50"/>
      <c r="Y1267" s="48"/>
      <c r="Z1267" s="1"/>
    </row>
    <row r="1268" spans="1:26" ht="23.25">
      <c r="A1268" s="1"/>
      <c r="B1268" s="52" t="s">
        <v>48</v>
      </c>
      <c r="C1268" s="52"/>
      <c r="D1268" s="52"/>
      <c r="E1268" s="52" t="s">
        <v>55</v>
      </c>
      <c r="F1268" s="52" t="s">
        <v>263</v>
      </c>
      <c r="G1268" s="52" t="s">
        <v>303</v>
      </c>
      <c r="H1268" s="52" t="s">
        <v>231</v>
      </c>
      <c r="I1268" s="53"/>
      <c r="J1268" s="54" t="s">
        <v>232</v>
      </c>
      <c r="K1268" s="55"/>
      <c r="L1268" s="25"/>
      <c r="M1268" s="26"/>
      <c r="N1268" s="27"/>
      <c r="O1268" s="56"/>
      <c r="P1268" s="30"/>
      <c r="Q1268" s="30"/>
      <c r="R1268" s="26"/>
      <c r="S1268" s="27"/>
      <c r="T1268" s="25"/>
      <c r="U1268" s="57"/>
      <c r="V1268" s="30"/>
      <c r="W1268" s="30"/>
      <c r="X1268" s="30"/>
      <c r="Y1268" s="26"/>
      <c r="Z1268" s="1"/>
    </row>
    <row r="1269" spans="1:26" ht="23.25">
      <c r="A1269" s="1"/>
      <c r="B1269" s="52"/>
      <c r="C1269" s="52"/>
      <c r="D1269" s="52"/>
      <c r="E1269" s="52"/>
      <c r="F1269" s="52"/>
      <c r="G1269" s="52"/>
      <c r="H1269" s="52"/>
      <c r="I1269" s="53"/>
      <c r="J1269" s="58" t="s">
        <v>251</v>
      </c>
      <c r="K1269" s="59"/>
      <c r="L1269" s="60"/>
      <c r="M1269" s="60"/>
      <c r="N1269" s="60"/>
      <c r="O1269" s="60"/>
      <c r="P1269" s="60"/>
      <c r="Q1269" s="60"/>
      <c r="R1269" s="60"/>
      <c r="S1269" s="60"/>
      <c r="T1269" s="60"/>
      <c r="U1269" s="69"/>
      <c r="V1269" s="26"/>
      <c r="W1269" s="26"/>
      <c r="X1269" s="26"/>
      <c r="Y1269" s="26"/>
      <c r="Z1269" s="1"/>
    </row>
    <row r="1270" spans="1:26" ht="23.25">
      <c r="A1270" s="1"/>
      <c r="B1270" s="52"/>
      <c r="C1270" s="52"/>
      <c r="D1270" s="52"/>
      <c r="E1270" s="52"/>
      <c r="F1270" s="52"/>
      <c r="G1270" s="52"/>
      <c r="H1270" s="52"/>
      <c r="I1270" s="53"/>
      <c r="J1270" s="58" t="s">
        <v>50</v>
      </c>
      <c r="K1270" s="59"/>
      <c r="L1270" s="60"/>
      <c r="M1270" s="60"/>
      <c r="N1270" s="60"/>
      <c r="O1270" s="60"/>
      <c r="P1270" s="60"/>
      <c r="Q1270" s="60">
        <f>+L1270+M1270+N1270+O1270+P1270</f>
        <v>0</v>
      </c>
      <c r="R1270" s="60"/>
      <c r="S1270" s="60"/>
      <c r="T1270" s="60"/>
      <c r="U1270" s="60"/>
      <c r="V1270" s="26">
        <f>+R1270+S1270+T1270+U1270</f>
        <v>0</v>
      </c>
      <c r="W1270" s="26">
        <f>+Q1270+V1270</f>
        <v>0</v>
      </c>
      <c r="X1270" s="26">
        <f>IF(Q1270=0,,(Q1270/W1270)*100)</f>
        <v>0</v>
      </c>
      <c r="Y1270" s="26">
        <f>IF(V1270=0,,(V1270/W1270)*100)</f>
        <v>0</v>
      </c>
      <c r="Z1270" s="1"/>
    </row>
    <row r="1271" spans="1:26" ht="23.25">
      <c r="A1271" s="1"/>
      <c r="B1271" s="52"/>
      <c r="C1271" s="52"/>
      <c r="D1271" s="52"/>
      <c r="E1271" s="52"/>
      <c r="F1271" s="52"/>
      <c r="G1271" s="52"/>
      <c r="H1271" s="52"/>
      <c r="I1271" s="53"/>
      <c r="J1271" s="54" t="s">
        <v>51</v>
      </c>
      <c r="K1271" s="55"/>
      <c r="L1271" s="60"/>
      <c r="M1271" s="60"/>
      <c r="N1271" s="60"/>
      <c r="O1271" s="60"/>
      <c r="P1271" s="60"/>
      <c r="Q1271" s="26">
        <f>+L1271+M1271+N1271+O1271+P1271</f>
        <v>0</v>
      </c>
      <c r="R1271" s="60"/>
      <c r="S1271" s="60"/>
      <c r="T1271" s="60">
        <v>968</v>
      </c>
      <c r="U1271" s="60"/>
      <c r="V1271" s="26">
        <f>+R1271+S1271+T1271+U1271</f>
        <v>968</v>
      </c>
      <c r="W1271" s="26">
        <f>+Q1271+V1271</f>
        <v>968</v>
      </c>
      <c r="X1271" s="26">
        <f>IF(Q1271=0,,(Q1271/W1271)*100)</f>
        <v>0</v>
      </c>
      <c r="Y1271" s="26">
        <f>IF(V1271=0,,(V1271/W1271)*100)</f>
        <v>100</v>
      </c>
      <c r="Z1271" s="1"/>
    </row>
    <row r="1272" spans="1:26" ht="23.25">
      <c r="A1272" s="1"/>
      <c r="B1272" s="52"/>
      <c r="C1272" s="52"/>
      <c r="D1272" s="52"/>
      <c r="E1272" s="52"/>
      <c r="F1272" s="52"/>
      <c r="G1272" s="52"/>
      <c r="H1272" s="52" t="s">
        <v>231</v>
      </c>
      <c r="I1272" s="53"/>
      <c r="J1272" s="54" t="s">
        <v>52</v>
      </c>
      <c r="K1272" s="55"/>
      <c r="L1272" s="60"/>
      <c r="M1272" s="26"/>
      <c r="N1272" s="60"/>
      <c r="O1272" s="60"/>
      <c r="P1272" s="26"/>
      <c r="Q1272" s="26">
        <f>+L1272+M1272+N1272+O1272+P1272</f>
        <v>0</v>
      </c>
      <c r="R1272" s="26"/>
      <c r="S1272" s="60"/>
      <c r="T1272" s="60">
        <v>886.355</v>
      </c>
      <c r="U1272" s="60"/>
      <c r="V1272" s="26">
        <f>+R1272+S1272+T1272+U1272</f>
        <v>886.355</v>
      </c>
      <c r="W1272" s="26">
        <f>+Q1272+V1272</f>
        <v>886.355</v>
      </c>
      <c r="X1272" s="26">
        <f>IF(Q1272=0,,(Q1272/W1272)*100)</f>
        <v>0</v>
      </c>
      <c r="Y1272" s="26">
        <f>IF(V1272=0,,(V1272/W1272)*100)</f>
        <v>100</v>
      </c>
      <c r="Z1272" s="1"/>
    </row>
    <row r="1273" spans="1:26" ht="23.25">
      <c r="A1273" s="1"/>
      <c r="B1273" s="52"/>
      <c r="C1273" s="52"/>
      <c r="D1273" s="52"/>
      <c r="E1273" s="52"/>
      <c r="F1273" s="52"/>
      <c r="G1273" s="52"/>
      <c r="H1273" s="52"/>
      <c r="I1273" s="53"/>
      <c r="J1273" s="54" t="s">
        <v>53</v>
      </c>
      <c r="K1273" s="55"/>
      <c r="L1273" s="60">
        <f aca="true" t="shared" si="294" ref="L1273:W1273">IF(L1270=0,,(L1272/L1270)*100)</f>
        <v>0</v>
      </c>
      <c r="M1273" s="26">
        <f t="shared" si="294"/>
        <v>0</v>
      </c>
      <c r="N1273" s="60">
        <f t="shared" si="294"/>
        <v>0</v>
      </c>
      <c r="O1273" s="60">
        <f t="shared" si="294"/>
        <v>0</v>
      </c>
      <c r="P1273" s="26">
        <f t="shared" si="294"/>
        <v>0</v>
      </c>
      <c r="Q1273" s="26">
        <f t="shared" si="294"/>
        <v>0</v>
      </c>
      <c r="R1273" s="26">
        <f t="shared" si="294"/>
        <v>0</v>
      </c>
      <c r="S1273" s="60">
        <f t="shared" si="294"/>
        <v>0</v>
      </c>
      <c r="T1273" s="60">
        <f t="shared" si="294"/>
        <v>0</v>
      </c>
      <c r="U1273" s="60">
        <f t="shared" si="294"/>
        <v>0</v>
      </c>
      <c r="V1273" s="26">
        <f t="shared" si="294"/>
        <v>0</v>
      </c>
      <c r="W1273" s="26">
        <f t="shared" si="294"/>
        <v>0</v>
      </c>
      <c r="X1273" s="26"/>
      <c r="Y1273" s="26"/>
      <c r="Z1273" s="1"/>
    </row>
    <row r="1274" spans="1:26" ht="23.25">
      <c r="A1274" s="1"/>
      <c r="B1274" s="52"/>
      <c r="C1274" s="52"/>
      <c r="D1274" s="52"/>
      <c r="E1274" s="52"/>
      <c r="F1274" s="52"/>
      <c r="G1274" s="52"/>
      <c r="H1274" s="52"/>
      <c r="I1274" s="53"/>
      <c r="J1274" s="54" t="s">
        <v>54</v>
      </c>
      <c r="K1274" s="55"/>
      <c r="L1274" s="60">
        <f aca="true" t="shared" si="295" ref="L1274:W1274">IF(L1271=0,,(L1272/L1271)*100)</f>
        <v>0</v>
      </c>
      <c r="M1274" s="26">
        <f t="shared" si="295"/>
        <v>0</v>
      </c>
      <c r="N1274" s="60">
        <f t="shared" si="295"/>
        <v>0</v>
      </c>
      <c r="O1274" s="60">
        <f t="shared" si="295"/>
        <v>0</v>
      </c>
      <c r="P1274" s="26">
        <f t="shared" si="295"/>
        <v>0</v>
      </c>
      <c r="Q1274" s="26">
        <f t="shared" si="295"/>
        <v>0</v>
      </c>
      <c r="R1274" s="26">
        <f t="shared" si="295"/>
        <v>0</v>
      </c>
      <c r="S1274" s="60">
        <f t="shared" si="295"/>
        <v>0</v>
      </c>
      <c r="T1274" s="60">
        <f t="shared" si="295"/>
        <v>91.56559917355372</v>
      </c>
      <c r="U1274" s="60">
        <f t="shared" si="295"/>
        <v>0</v>
      </c>
      <c r="V1274" s="26">
        <f t="shared" si="295"/>
        <v>91.56559917355372</v>
      </c>
      <c r="W1274" s="26">
        <f t="shared" si="295"/>
        <v>91.56559917355372</v>
      </c>
      <c r="X1274" s="26"/>
      <c r="Y1274" s="26"/>
      <c r="Z1274" s="1"/>
    </row>
    <row r="1275" spans="1:26" ht="23.25">
      <c r="A1275" s="1"/>
      <c r="B1275" s="52"/>
      <c r="C1275" s="52"/>
      <c r="D1275" s="52"/>
      <c r="E1275" s="52"/>
      <c r="F1275" s="52"/>
      <c r="G1275" s="52"/>
      <c r="H1275" s="52"/>
      <c r="I1275" s="53"/>
      <c r="J1275" s="54"/>
      <c r="K1275" s="55"/>
      <c r="L1275" s="60"/>
      <c r="M1275" s="26"/>
      <c r="N1275" s="60"/>
      <c r="O1275" s="60"/>
      <c r="P1275" s="26"/>
      <c r="Q1275" s="26"/>
      <c r="R1275" s="26"/>
      <c r="S1275" s="60"/>
      <c r="T1275" s="60"/>
      <c r="U1275" s="60"/>
      <c r="V1275" s="26"/>
      <c r="W1275" s="26"/>
      <c r="X1275" s="26"/>
      <c r="Y1275" s="26"/>
      <c r="Z1275" s="1"/>
    </row>
    <row r="1276" spans="1:26" ht="23.25">
      <c r="A1276" s="1"/>
      <c r="B1276" s="52"/>
      <c r="C1276" s="52"/>
      <c r="D1276" s="52"/>
      <c r="E1276" s="52"/>
      <c r="F1276" s="52"/>
      <c r="G1276" s="52" t="s">
        <v>307</v>
      </c>
      <c r="H1276" s="52"/>
      <c r="I1276" s="53"/>
      <c r="J1276" s="54" t="s">
        <v>308</v>
      </c>
      <c r="K1276" s="55"/>
      <c r="L1276" s="60"/>
      <c r="M1276" s="26"/>
      <c r="N1276" s="60"/>
      <c r="O1276" s="60"/>
      <c r="P1276" s="26"/>
      <c r="Q1276" s="26"/>
      <c r="R1276" s="26"/>
      <c r="S1276" s="60"/>
      <c r="T1276" s="60"/>
      <c r="U1276" s="60"/>
      <c r="V1276" s="26"/>
      <c r="W1276" s="26"/>
      <c r="X1276" s="26"/>
      <c r="Y1276" s="26"/>
      <c r="Z1276" s="1"/>
    </row>
    <row r="1277" spans="1:26" ht="23.25">
      <c r="A1277" s="1"/>
      <c r="B1277" s="52"/>
      <c r="C1277" s="52"/>
      <c r="D1277" s="52"/>
      <c r="E1277" s="52"/>
      <c r="F1277" s="52"/>
      <c r="G1277" s="52"/>
      <c r="H1277" s="52"/>
      <c r="I1277" s="53"/>
      <c r="J1277" s="54" t="s">
        <v>309</v>
      </c>
      <c r="K1277" s="55"/>
      <c r="L1277" s="60"/>
      <c r="M1277" s="26"/>
      <c r="N1277" s="60"/>
      <c r="O1277" s="60"/>
      <c r="P1277" s="26"/>
      <c r="Q1277" s="26"/>
      <c r="R1277" s="26"/>
      <c r="S1277" s="60"/>
      <c r="T1277" s="60"/>
      <c r="U1277" s="60"/>
      <c r="V1277" s="26"/>
      <c r="W1277" s="26"/>
      <c r="X1277" s="26"/>
      <c r="Y1277" s="26"/>
      <c r="Z1277" s="1"/>
    </row>
    <row r="1278" spans="1:26" ht="23.25">
      <c r="A1278" s="1"/>
      <c r="B1278" s="52"/>
      <c r="C1278" s="52"/>
      <c r="D1278" s="52"/>
      <c r="E1278" s="52"/>
      <c r="F1278" s="52"/>
      <c r="G1278" s="52"/>
      <c r="H1278" s="52"/>
      <c r="I1278" s="53"/>
      <c r="J1278" s="54" t="s">
        <v>310</v>
      </c>
      <c r="K1278" s="55"/>
      <c r="L1278" s="60"/>
      <c r="M1278" s="26"/>
      <c r="N1278" s="60"/>
      <c r="O1278" s="60"/>
      <c r="P1278" s="26"/>
      <c r="Q1278" s="26"/>
      <c r="R1278" s="26"/>
      <c r="S1278" s="60"/>
      <c r="T1278" s="60"/>
      <c r="U1278" s="60"/>
      <c r="V1278" s="26"/>
      <c r="W1278" s="26"/>
      <c r="X1278" s="26"/>
      <c r="Y1278" s="26"/>
      <c r="Z1278" s="1"/>
    </row>
    <row r="1279" spans="1:26" ht="23.25">
      <c r="A1279" s="1"/>
      <c r="B1279" s="52"/>
      <c r="C1279" s="52"/>
      <c r="D1279" s="52"/>
      <c r="E1279" s="52"/>
      <c r="F1279" s="52"/>
      <c r="G1279" s="52"/>
      <c r="H1279" s="52"/>
      <c r="I1279" s="53"/>
      <c r="J1279" s="54" t="s">
        <v>50</v>
      </c>
      <c r="K1279" s="55"/>
      <c r="L1279" s="60"/>
      <c r="M1279" s="26"/>
      <c r="N1279" s="60"/>
      <c r="O1279" s="60"/>
      <c r="P1279" s="26"/>
      <c r="Q1279" s="26">
        <f>+L1279+M1279+N1279+O1279+P1279</f>
        <v>0</v>
      </c>
      <c r="R1279" s="26"/>
      <c r="S1279" s="60"/>
      <c r="T1279" s="60">
        <v>0</v>
      </c>
      <c r="U1279" s="60"/>
      <c r="V1279" s="26">
        <f>+R1279+S1279+T1279+U1279</f>
        <v>0</v>
      </c>
      <c r="W1279" s="26">
        <f>+Q1279+V1279</f>
        <v>0</v>
      </c>
      <c r="X1279" s="26">
        <f>IF(Q1279=0,,(Q1279/W1279)*100)</f>
        <v>0</v>
      </c>
      <c r="Y1279" s="26">
        <f>IF(V1279=0,,(V1279/W1279)*100)</f>
        <v>0</v>
      </c>
      <c r="Z1279" s="1"/>
    </row>
    <row r="1280" spans="1:26" ht="23.25">
      <c r="A1280" s="1"/>
      <c r="B1280" s="52"/>
      <c r="C1280" s="52"/>
      <c r="D1280" s="52"/>
      <c r="E1280" s="52"/>
      <c r="F1280" s="52"/>
      <c r="G1280" s="52"/>
      <c r="H1280" s="52"/>
      <c r="I1280" s="53"/>
      <c r="J1280" s="54" t="s">
        <v>51</v>
      </c>
      <c r="K1280" s="55"/>
      <c r="L1280" s="60"/>
      <c r="M1280" s="26"/>
      <c r="N1280" s="60"/>
      <c r="O1280" s="60"/>
      <c r="P1280" s="26"/>
      <c r="Q1280" s="26">
        <f>+L1280+M1280+N1280+O1280+P1280</f>
        <v>0</v>
      </c>
      <c r="R1280" s="26"/>
      <c r="S1280" s="60"/>
      <c r="T1280" s="60">
        <v>13158.78</v>
      </c>
      <c r="U1280" s="60"/>
      <c r="V1280" s="26">
        <f>+R1280+S1280+T1280+U1280</f>
        <v>13158.78</v>
      </c>
      <c r="W1280" s="26">
        <f>+Q1280+V1280</f>
        <v>13158.78</v>
      </c>
      <c r="X1280" s="26">
        <f>IF(Q1280=0,,(Q1280/W1280)*100)</f>
        <v>0</v>
      </c>
      <c r="Y1280" s="26">
        <f>IF(V1280=0,,(V1280/W1280)*100)</f>
        <v>100</v>
      </c>
      <c r="Z1280" s="1"/>
    </row>
    <row r="1281" spans="1:26" ht="23.25">
      <c r="A1281" s="1"/>
      <c r="B1281" s="52"/>
      <c r="C1281" s="52"/>
      <c r="D1281" s="52"/>
      <c r="E1281" s="52"/>
      <c r="F1281" s="52"/>
      <c r="G1281" s="52"/>
      <c r="H1281" s="52"/>
      <c r="I1281" s="53"/>
      <c r="J1281" s="54" t="s">
        <v>52</v>
      </c>
      <c r="K1281" s="55"/>
      <c r="L1281" s="60"/>
      <c r="M1281" s="26"/>
      <c r="N1281" s="60"/>
      <c r="O1281" s="60"/>
      <c r="P1281" s="26"/>
      <c r="Q1281" s="26">
        <f>+L1281+M1281+N1281+O1281+P1281</f>
        <v>0</v>
      </c>
      <c r="R1281" s="26"/>
      <c r="S1281" s="60"/>
      <c r="T1281" s="60">
        <v>13158.381</v>
      </c>
      <c r="U1281" s="60"/>
      <c r="V1281" s="26">
        <f>+R1281+S1281+T1281+U1281</f>
        <v>13158.381</v>
      </c>
      <c r="W1281" s="26">
        <f>+Q1281+V1281</f>
        <v>13158.381</v>
      </c>
      <c r="X1281" s="26">
        <f>IF(Q1281=0,,(Q1281/W1281)*100)</f>
        <v>0</v>
      </c>
      <c r="Y1281" s="26">
        <f>IF(V1281=0,,(V1281/W1281)*100)</f>
        <v>100</v>
      </c>
      <c r="Z1281" s="1"/>
    </row>
    <row r="1282" spans="1:26" ht="23.25">
      <c r="A1282" s="1"/>
      <c r="B1282" s="52"/>
      <c r="C1282" s="52"/>
      <c r="D1282" s="52"/>
      <c r="E1282" s="52"/>
      <c r="F1282" s="52"/>
      <c r="G1282" s="52"/>
      <c r="H1282" s="52"/>
      <c r="I1282" s="53"/>
      <c r="J1282" s="54" t="s">
        <v>53</v>
      </c>
      <c r="K1282" s="55"/>
      <c r="L1282" s="60">
        <f aca="true" t="shared" si="296" ref="L1282:W1282">IF(L1279=0,,(L1281/L1279)*100)</f>
        <v>0</v>
      </c>
      <c r="M1282" s="26">
        <f t="shared" si="296"/>
        <v>0</v>
      </c>
      <c r="N1282" s="60">
        <f t="shared" si="296"/>
        <v>0</v>
      </c>
      <c r="O1282" s="60">
        <f t="shared" si="296"/>
        <v>0</v>
      </c>
      <c r="P1282" s="26">
        <f t="shared" si="296"/>
        <v>0</v>
      </c>
      <c r="Q1282" s="26">
        <f t="shared" si="296"/>
        <v>0</v>
      </c>
      <c r="R1282" s="26">
        <f t="shared" si="296"/>
        <v>0</v>
      </c>
      <c r="S1282" s="60">
        <f t="shared" si="296"/>
        <v>0</v>
      </c>
      <c r="T1282" s="60">
        <f t="shared" si="296"/>
        <v>0</v>
      </c>
      <c r="U1282" s="60">
        <f t="shared" si="296"/>
        <v>0</v>
      </c>
      <c r="V1282" s="26">
        <f t="shared" si="296"/>
        <v>0</v>
      </c>
      <c r="W1282" s="26">
        <f t="shared" si="296"/>
        <v>0</v>
      </c>
      <c r="X1282" s="26"/>
      <c r="Y1282" s="26"/>
      <c r="Z1282" s="1"/>
    </row>
    <row r="1283" spans="1:26" ht="23.25">
      <c r="A1283" s="1"/>
      <c r="B1283" s="61"/>
      <c r="C1283" s="62"/>
      <c r="D1283" s="62"/>
      <c r="E1283" s="62"/>
      <c r="F1283" s="62"/>
      <c r="G1283" s="62"/>
      <c r="H1283" s="62"/>
      <c r="I1283" s="54"/>
      <c r="J1283" s="54" t="s">
        <v>54</v>
      </c>
      <c r="K1283" s="55"/>
      <c r="L1283" s="24">
        <f>IF(L1280=0,,(L1281/L1280)*100)</f>
        <v>0</v>
      </c>
      <c r="M1283" s="24">
        <f aca="true" t="shared" si="297" ref="M1283:W1283">IF(M1280=0,,(M1281/M1280)*100)</f>
        <v>0</v>
      </c>
      <c r="N1283" s="24">
        <f t="shared" si="297"/>
        <v>0</v>
      </c>
      <c r="O1283" s="24">
        <f t="shared" si="297"/>
        <v>0</v>
      </c>
      <c r="P1283" s="24">
        <f t="shared" si="297"/>
        <v>0</v>
      </c>
      <c r="Q1283" s="24">
        <f t="shared" si="297"/>
        <v>0</v>
      </c>
      <c r="R1283" s="24">
        <f t="shared" si="297"/>
        <v>0</v>
      </c>
      <c r="S1283" s="24">
        <f t="shared" si="297"/>
        <v>0</v>
      </c>
      <c r="T1283" s="24">
        <f t="shared" si="297"/>
        <v>99.99696780400613</v>
      </c>
      <c r="U1283" s="24">
        <f t="shared" si="297"/>
        <v>0</v>
      </c>
      <c r="V1283" s="24">
        <f t="shared" si="297"/>
        <v>99.99696780400613</v>
      </c>
      <c r="W1283" s="24">
        <f t="shared" si="297"/>
        <v>99.99696780400613</v>
      </c>
      <c r="X1283" s="24"/>
      <c r="Y1283" s="24"/>
      <c r="Z1283" s="1"/>
    </row>
    <row r="1284" spans="1:26" ht="23.25">
      <c r="A1284" s="1"/>
      <c r="B1284" s="52"/>
      <c r="C1284" s="52"/>
      <c r="D1284" s="52"/>
      <c r="E1284" s="52"/>
      <c r="F1284" s="52"/>
      <c r="G1284" s="52"/>
      <c r="H1284" s="52"/>
      <c r="I1284" s="53"/>
      <c r="J1284" s="54"/>
      <c r="K1284" s="55"/>
      <c r="L1284" s="60"/>
      <c r="M1284" s="26"/>
      <c r="N1284" s="60"/>
      <c r="O1284" s="60"/>
      <c r="P1284" s="26"/>
      <c r="Q1284" s="26"/>
      <c r="R1284" s="26"/>
      <c r="S1284" s="60"/>
      <c r="T1284" s="60"/>
      <c r="U1284" s="60"/>
      <c r="V1284" s="26"/>
      <c r="W1284" s="26"/>
      <c r="X1284" s="26"/>
      <c r="Y1284" s="26"/>
      <c r="Z1284" s="1"/>
    </row>
    <row r="1285" spans="1:26" ht="23.25">
      <c r="A1285" s="1"/>
      <c r="B1285" s="52"/>
      <c r="C1285" s="52"/>
      <c r="D1285" s="52"/>
      <c r="E1285" s="52"/>
      <c r="F1285" s="52"/>
      <c r="G1285" s="52"/>
      <c r="H1285" s="52" t="s">
        <v>231</v>
      </c>
      <c r="I1285" s="53"/>
      <c r="J1285" s="54" t="s">
        <v>232</v>
      </c>
      <c r="K1285" s="55"/>
      <c r="L1285" s="60"/>
      <c r="M1285" s="26"/>
      <c r="N1285" s="60"/>
      <c r="O1285" s="60"/>
      <c r="P1285" s="26"/>
      <c r="Q1285" s="26"/>
      <c r="R1285" s="26"/>
      <c r="S1285" s="60"/>
      <c r="T1285" s="60"/>
      <c r="U1285" s="60"/>
      <c r="V1285" s="26"/>
      <c r="W1285" s="26"/>
      <c r="X1285" s="26"/>
      <c r="Y1285" s="26"/>
      <c r="Z1285" s="1"/>
    </row>
    <row r="1286" spans="1:26" ht="23.25">
      <c r="A1286" s="1"/>
      <c r="B1286" s="52"/>
      <c r="C1286" s="52"/>
      <c r="D1286" s="52"/>
      <c r="E1286" s="52"/>
      <c r="F1286" s="52"/>
      <c r="G1286" s="52"/>
      <c r="H1286" s="52"/>
      <c r="I1286" s="53"/>
      <c r="J1286" s="54" t="s">
        <v>251</v>
      </c>
      <c r="K1286" s="55"/>
      <c r="L1286" s="60"/>
      <c r="M1286" s="26"/>
      <c r="N1286" s="60"/>
      <c r="O1286" s="60"/>
      <c r="P1286" s="26"/>
      <c r="Q1286" s="26"/>
      <c r="R1286" s="26"/>
      <c r="S1286" s="60"/>
      <c r="T1286" s="60"/>
      <c r="U1286" s="60"/>
      <c r="V1286" s="26"/>
      <c r="W1286" s="26"/>
      <c r="X1286" s="26"/>
      <c r="Y1286" s="26"/>
      <c r="Z1286" s="1"/>
    </row>
    <row r="1287" spans="1:26" ht="23.25">
      <c r="A1287" s="1"/>
      <c r="B1287" s="52"/>
      <c r="C1287" s="52"/>
      <c r="D1287" s="52"/>
      <c r="E1287" s="52"/>
      <c r="F1287" s="52"/>
      <c r="G1287" s="52"/>
      <c r="H1287" s="52"/>
      <c r="I1287" s="53"/>
      <c r="J1287" s="54" t="s">
        <v>50</v>
      </c>
      <c r="K1287" s="55"/>
      <c r="L1287" s="60"/>
      <c r="M1287" s="26"/>
      <c r="N1287" s="60"/>
      <c r="O1287" s="60"/>
      <c r="P1287" s="26"/>
      <c r="Q1287" s="26">
        <f>+L1287+M1287+N1287+O1287+P1287</f>
        <v>0</v>
      </c>
      <c r="R1287" s="26"/>
      <c r="S1287" s="60"/>
      <c r="T1287" s="60"/>
      <c r="U1287" s="60"/>
      <c r="V1287" s="26">
        <f>+R1287+S1287+T1287+U1287</f>
        <v>0</v>
      </c>
      <c r="W1287" s="26">
        <f>+Q1287+V1287</f>
        <v>0</v>
      </c>
      <c r="X1287" s="26">
        <f>IF(Q1287=0,,(Q1287/W1287)*100)</f>
        <v>0</v>
      </c>
      <c r="Y1287" s="26">
        <f>IF(V1287=0,,(V1287/W1287)*100)</f>
        <v>0</v>
      </c>
      <c r="Z1287" s="1"/>
    </row>
    <row r="1288" spans="1:26" ht="23.25">
      <c r="A1288" s="1"/>
      <c r="B1288" s="52"/>
      <c r="C1288" s="52"/>
      <c r="D1288" s="52"/>
      <c r="E1288" s="52"/>
      <c r="F1288" s="52"/>
      <c r="G1288" s="52"/>
      <c r="H1288" s="52"/>
      <c r="I1288" s="53"/>
      <c r="J1288" s="54" t="s">
        <v>51</v>
      </c>
      <c r="K1288" s="55"/>
      <c r="L1288" s="60"/>
      <c r="M1288" s="26"/>
      <c r="N1288" s="60"/>
      <c r="O1288" s="60"/>
      <c r="P1288" s="26"/>
      <c r="Q1288" s="26">
        <f>+L1288+M1288+N1288+O1288+P1288</f>
        <v>0</v>
      </c>
      <c r="R1288" s="26"/>
      <c r="S1288" s="60"/>
      <c r="T1288" s="60">
        <v>13158.78</v>
      </c>
      <c r="U1288" s="60"/>
      <c r="V1288" s="26">
        <f>+R1288+S1288+T1288+U1288</f>
        <v>13158.78</v>
      </c>
      <c r="W1288" s="26">
        <f>+Q1288+V1288</f>
        <v>13158.78</v>
      </c>
      <c r="X1288" s="26">
        <f>IF(Q1288=0,,(Q1288/W1288)*100)</f>
        <v>0</v>
      </c>
      <c r="Y1288" s="26">
        <f>IF(V1288=0,,(V1288/W1288)*100)</f>
        <v>100</v>
      </c>
      <c r="Z1288" s="1"/>
    </row>
    <row r="1289" spans="1:26" ht="23.25">
      <c r="A1289" s="1"/>
      <c r="B1289" s="52"/>
      <c r="C1289" s="52"/>
      <c r="D1289" s="52"/>
      <c r="E1289" s="52"/>
      <c r="F1289" s="52"/>
      <c r="G1289" s="52"/>
      <c r="H1289" s="52"/>
      <c r="I1289" s="53"/>
      <c r="J1289" s="54" t="s">
        <v>52</v>
      </c>
      <c r="K1289" s="55"/>
      <c r="L1289" s="60"/>
      <c r="M1289" s="26"/>
      <c r="N1289" s="60"/>
      <c r="O1289" s="60"/>
      <c r="P1289" s="26"/>
      <c r="Q1289" s="26">
        <f>+L1289+M1289+N1289+O1289+P1289</f>
        <v>0</v>
      </c>
      <c r="R1289" s="26"/>
      <c r="S1289" s="60"/>
      <c r="T1289" s="60">
        <v>13158.381</v>
      </c>
      <c r="U1289" s="60"/>
      <c r="V1289" s="26">
        <f>+R1289+S1289+T1289+U1289</f>
        <v>13158.381</v>
      </c>
      <c r="W1289" s="26">
        <f>+Q1289+V1289</f>
        <v>13158.381</v>
      </c>
      <c r="X1289" s="26">
        <f>IF(Q1289=0,,(Q1289/W1289)*100)</f>
        <v>0</v>
      </c>
      <c r="Y1289" s="26">
        <f>IF(V1289=0,,(V1289/W1289)*100)</f>
        <v>100</v>
      </c>
      <c r="Z1289" s="1"/>
    </row>
    <row r="1290" spans="1:26" ht="23.25">
      <c r="A1290" s="1"/>
      <c r="B1290" s="52"/>
      <c r="C1290" s="52"/>
      <c r="D1290" s="52"/>
      <c r="E1290" s="52"/>
      <c r="F1290" s="52"/>
      <c r="G1290" s="52"/>
      <c r="H1290" s="52"/>
      <c r="I1290" s="53"/>
      <c r="J1290" s="54" t="s">
        <v>53</v>
      </c>
      <c r="K1290" s="55"/>
      <c r="L1290" s="60">
        <f aca="true" t="shared" si="298" ref="L1290:W1290">IF(L1287=0,,(L1289/L1287)*100)</f>
        <v>0</v>
      </c>
      <c r="M1290" s="26">
        <f t="shared" si="298"/>
        <v>0</v>
      </c>
      <c r="N1290" s="60">
        <f t="shared" si="298"/>
        <v>0</v>
      </c>
      <c r="O1290" s="60">
        <f t="shared" si="298"/>
        <v>0</v>
      </c>
      <c r="P1290" s="26">
        <f t="shared" si="298"/>
        <v>0</v>
      </c>
      <c r="Q1290" s="26">
        <f t="shared" si="298"/>
        <v>0</v>
      </c>
      <c r="R1290" s="26">
        <f t="shared" si="298"/>
        <v>0</v>
      </c>
      <c r="S1290" s="60">
        <f t="shared" si="298"/>
        <v>0</v>
      </c>
      <c r="T1290" s="60">
        <f t="shared" si="298"/>
        <v>0</v>
      </c>
      <c r="U1290" s="60">
        <f t="shared" si="298"/>
        <v>0</v>
      </c>
      <c r="V1290" s="26">
        <f t="shared" si="298"/>
        <v>0</v>
      </c>
      <c r="W1290" s="26">
        <f t="shared" si="298"/>
        <v>0</v>
      </c>
      <c r="X1290" s="26"/>
      <c r="Y1290" s="26"/>
      <c r="Z1290" s="1"/>
    </row>
    <row r="1291" spans="1:26" ht="23.25">
      <c r="A1291" s="1"/>
      <c r="B1291" s="52"/>
      <c r="C1291" s="52"/>
      <c r="D1291" s="52"/>
      <c r="E1291" s="52"/>
      <c r="F1291" s="52"/>
      <c r="G1291" s="52"/>
      <c r="H1291" s="52"/>
      <c r="I1291" s="53"/>
      <c r="J1291" s="54" t="s">
        <v>54</v>
      </c>
      <c r="K1291" s="55"/>
      <c r="L1291" s="60">
        <f>IF(L1288=0,,(L1289/L1288)*100)</f>
        <v>0</v>
      </c>
      <c r="M1291" s="26">
        <f aca="true" t="shared" si="299" ref="M1291:W1291">IF(M1288=0,,(M1289/M1288)*100)</f>
        <v>0</v>
      </c>
      <c r="N1291" s="60">
        <f t="shared" si="299"/>
        <v>0</v>
      </c>
      <c r="O1291" s="60">
        <f t="shared" si="299"/>
        <v>0</v>
      </c>
      <c r="P1291" s="26">
        <f t="shared" si="299"/>
        <v>0</v>
      </c>
      <c r="Q1291" s="26">
        <f t="shared" si="299"/>
        <v>0</v>
      </c>
      <c r="R1291" s="26">
        <f t="shared" si="299"/>
        <v>0</v>
      </c>
      <c r="S1291" s="60">
        <f t="shared" si="299"/>
        <v>0</v>
      </c>
      <c r="T1291" s="60">
        <f t="shared" si="299"/>
        <v>99.99696780400613</v>
      </c>
      <c r="U1291" s="60">
        <f t="shared" si="299"/>
        <v>0</v>
      </c>
      <c r="V1291" s="26">
        <f t="shared" si="299"/>
        <v>99.99696780400613</v>
      </c>
      <c r="W1291" s="26">
        <f t="shared" si="299"/>
        <v>99.99696780400613</v>
      </c>
      <c r="X1291" s="26"/>
      <c r="Y1291" s="26"/>
      <c r="Z1291" s="1"/>
    </row>
    <row r="1292" spans="1:26" ht="23.25">
      <c r="A1292" s="1"/>
      <c r="B1292" s="61"/>
      <c r="C1292" s="62"/>
      <c r="D1292" s="62"/>
      <c r="E1292" s="62"/>
      <c r="F1292" s="62"/>
      <c r="G1292" s="62"/>
      <c r="H1292" s="62"/>
      <c r="I1292" s="54"/>
      <c r="J1292" s="54"/>
      <c r="K1292" s="55"/>
      <c r="L1292" s="24"/>
      <c r="M1292" s="24"/>
      <c r="N1292" s="24"/>
      <c r="O1292" s="24"/>
      <c r="P1292" s="24"/>
      <c r="Q1292" s="24"/>
      <c r="R1292" s="24"/>
      <c r="S1292" s="24"/>
      <c r="T1292" s="24"/>
      <c r="U1292" s="24"/>
      <c r="V1292" s="24"/>
      <c r="W1292" s="24"/>
      <c r="X1292" s="24"/>
      <c r="Y1292" s="24"/>
      <c r="Z1292" s="1"/>
    </row>
    <row r="1293" spans="1:26" ht="23.25">
      <c r="A1293" s="1"/>
      <c r="B1293" s="52"/>
      <c r="C1293" s="52"/>
      <c r="D1293" s="52"/>
      <c r="E1293" s="52"/>
      <c r="F1293" s="52"/>
      <c r="G1293" s="52" t="s">
        <v>311</v>
      </c>
      <c r="H1293" s="52"/>
      <c r="I1293" s="53"/>
      <c r="J1293" s="54" t="s">
        <v>312</v>
      </c>
      <c r="K1293" s="55"/>
      <c r="L1293" s="60"/>
      <c r="M1293" s="26"/>
      <c r="N1293" s="60"/>
      <c r="O1293" s="60"/>
      <c r="P1293" s="26"/>
      <c r="Q1293" s="26"/>
      <c r="R1293" s="26"/>
      <c r="S1293" s="60"/>
      <c r="T1293" s="60"/>
      <c r="U1293" s="60"/>
      <c r="V1293" s="26"/>
      <c r="W1293" s="26"/>
      <c r="X1293" s="26"/>
      <c r="Y1293" s="26"/>
      <c r="Z1293" s="1"/>
    </row>
    <row r="1294" spans="1:26" ht="23.25">
      <c r="A1294" s="1"/>
      <c r="B1294" s="52"/>
      <c r="C1294" s="52"/>
      <c r="D1294" s="52"/>
      <c r="E1294" s="52"/>
      <c r="F1294" s="52"/>
      <c r="G1294" s="52"/>
      <c r="H1294" s="52"/>
      <c r="I1294" s="53"/>
      <c r="J1294" s="54" t="s">
        <v>313</v>
      </c>
      <c r="K1294" s="55"/>
      <c r="L1294" s="60"/>
      <c r="M1294" s="26"/>
      <c r="N1294" s="60"/>
      <c r="O1294" s="60"/>
      <c r="P1294" s="26"/>
      <c r="Q1294" s="26"/>
      <c r="R1294" s="26"/>
      <c r="S1294" s="60"/>
      <c r="T1294" s="60"/>
      <c r="U1294" s="60"/>
      <c r="V1294" s="26"/>
      <c r="W1294" s="26"/>
      <c r="X1294" s="26"/>
      <c r="Y1294" s="26"/>
      <c r="Z1294" s="1"/>
    </row>
    <row r="1295" spans="1:26" ht="23.25">
      <c r="A1295" s="1"/>
      <c r="B1295" s="52"/>
      <c r="C1295" s="52"/>
      <c r="D1295" s="52"/>
      <c r="E1295" s="52"/>
      <c r="F1295" s="52"/>
      <c r="G1295" s="52"/>
      <c r="H1295" s="52"/>
      <c r="I1295" s="53"/>
      <c r="J1295" s="54" t="s">
        <v>50</v>
      </c>
      <c r="K1295" s="55"/>
      <c r="L1295" s="60"/>
      <c r="M1295" s="26"/>
      <c r="N1295" s="60"/>
      <c r="O1295" s="60"/>
      <c r="P1295" s="26"/>
      <c r="Q1295" s="26">
        <f>+L1295+M1295+N1295+O1295+P1295</f>
        <v>0</v>
      </c>
      <c r="R1295" s="26"/>
      <c r="S1295" s="60"/>
      <c r="T1295" s="60"/>
      <c r="U1295" s="60"/>
      <c r="V1295" s="26">
        <f>+R1295+S1295+T1295+U1295</f>
        <v>0</v>
      </c>
      <c r="W1295" s="26">
        <f>+Q1295+V1295</f>
        <v>0</v>
      </c>
      <c r="X1295" s="26">
        <f>IF(Q1295=0,,(Q1295/W1295)*100)</f>
        <v>0</v>
      </c>
      <c r="Y1295" s="26">
        <f>IF(V1295=0,,(V1295/W1295)*100)</f>
        <v>0</v>
      </c>
      <c r="Z1295" s="1"/>
    </row>
    <row r="1296" spans="1:26" ht="23.25">
      <c r="A1296" s="1"/>
      <c r="B1296" s="52"/>
      <c r="C1296" s="52"/>
      <c r="D1296" s="52"/>
      <c r="E1296" s="52"/>
      <c r="F1296" s="52"/>
      <c r="G1296" s="52"/>
      <c r="H1296" s="52"/>
      <c r="I1296" s="53"/>
      <c r="J1296" s="54" t="s">
        <v>51</v>
      </c>
      <c r="K1296" s="55"/>
      <c r="L1296" s="60"/>
      <c r="M1296" s="26"/>
      <c r="N1296" s="60"/>
      <c r="O1296" s="60"/>
      <c r="P1296" s="26"/>
      <c r="Q1296" s="26">
        <f>+L1296+M1296+N1296+O1296+P1296</f>
        <v>0</v>
      </c>
      <c r="R1296" s="26"/>
      <c r="S1296" s="60"/>
      <c r="T1296" s="60">
        <v>250</v>
      </c>
      <c r="U1296" s="60"/>
      <c r="V1296" s="26">
        <f>+R1296+S1296+T1296+U1296</f>
        <v>250</v>
      </c>
      <c r="W1296" s="26">
        <f>+Q1296+V1296</f>
        <v>250</v>
      </c>
      <c r="X1296" s="26">
        <f>IF(Q1296=0,,(Q1296/W1296)*100)</f>
        <v>0</v>
      </c>
      <c r="Y1296" s="26">
        <f>IF(V1296=0,,(V1296/W1296)*100)</f>
        <v>100</v>
      </c>
      <c r="Z1296" s="1"/>
    </row>
    <row r="1297" spans="1:26" ht="23.25">
      <c r="A1297" s="1"/>
      <c r="B1297" s="61"/>
      <c r="C1297" s="61"/>
      <c r="D1297" s="61"/>
      <c r="E1297" s="61"/>
      <c r="F1297" s="61"/>
      <c r="G1297" s="61"/>
      <c r="H1297" s="61"/>
      <c r="I1297" s="53"/>
      <c r="J1297" s="54" t="s">
        <v>52</v>
      </c>
      <c r="K1297" s="55"/>
      <c r="L1297" s="60"/>
      <c r="M1297" s="26"/>
      <c r="N1297" s="60"/>
      <c r="O1297" s="60"/>
      <c r="P1297" s="26"/>
      <c r="Q1297" s="26">
        <f>+L1297+M1297+N1297+O1297+P1297</f>
        <v>0</v>
      </c>
      <c r="R1297" s="26"/>
      <c r="S1297" s="60"/>
      <c r="T1297" s="60">
        <v>243.84</v>
      </c>
      <c r="U1297" s="60"/>
      <c r="V1297" s="26">
        <f>+R1297+S1297+T1297+U1297</f>
        <v>243.84</v>
      </c>
      <c r="W1297" s="26">
        <f>+Q1297+V1297</f>
        <v>243.84</v>
      </c>
      <c r="X1297" s="26">
        <f>IF(Q1297=0,,(Q1297/W1297)*100)</f>
        <v>0</v>
      </c>
      <c r="Y1297" s="26">
        <f>IF(V1297=0,,(V1297/W1297)*100)</f>
        <v>100</v>
      </c>
      <c r="Z1297" s="1"/>
    </row>
    <row r="1298" spans="1:26" ht="23.25">
      <c r="A1298" s="1"/>
      <c r="B1298" s="61"/>
      <c r="C1298" s="62"/>
      <c r="D1298" s="62"/>
      <c r="E1298" s="62"/>
      <c r="F1298" s="62"/>
      <c r="G1298" s="62"/>
      <c r="H1298" s="62"/>
      <c r="I1298" s="54"/>
      <c r="J1298" s="54" t="s">
        <v>53</v>
      </c>
      <c r="K1298" s="55"/>
      <c r="L1298" s="24">
        <f aca="true" t="shared" si="300" ref="L1298:W1298">IF(L1295=0,,(L1297/L1295)*100)</f>
        <v>0</v>
      </c>
      <c r="M1298" s="24">
        <f t="shared" si="300"/>
        <v>0</v>
      </c>
      <c r="N1298" s="24">
        <f t="shared" si="300"/>
        <v>0</v>
      </c>
      <c r="O1298" s="24">
        <f t="shared" si="300"/>
        <v>0</v>
      </c>
      <c r="P1298" s="24">
        <f t="shared" si="300"/>
        <v>0</v>
      </c>
      <c r="Q1298" s="24">
        <f t="shared" si="300"/>
        <v>0</v>
      </c>
      <c r="R1298" s="24">
        <f t="shared" si="300"/>
        <v>0</v>
      </c>
      <c r="S1298" s="24">
        <f t="shared" si="300"/>
        <v>0</v>
      </c>
      <c r="T1298" s="24">
        <f t="shared" si="300"/>
        <v>0</v>
      </c>
      <c r="U1298" s="24">
        <f t="shared" si="300"/>
        <v>0</v>
      </c>
      <c r="V1298" s="24">
        <f t="shared" si="300"/>
        <v>0</v>
      </c>
      <c r="W1298" s="24">
        <f t="shared" si="300"/>
        <v>0</v>
      </c>
      <c r="X1298" s="24"/>
      <c r="Y1298" s="24"/>
      <c r="Z1298" s="1"/>
    </row>
    <row r="1299" spans="1:26" ht="23.25">
      <c r="A1299" s="1"/>
      <c r="B1299" s="61"/>
      <c r="C1299" s="61"/>
      <c r="D1299" s="61"/>
      <c r="E1299" s="61"/>
      <c r="F1299" s="61"/>
      <c r="G1299" s="61"/>
      <c r="H1299" s="61"/>
      <c r="I1299" s="53"/>
      <c r="J1299" s="54" t="s">
        <v>54</v>
      </c>
      <c r="K1299" s="55"/>
      <c r="L1299" s="60">
        <f>IF(L1296=0,,(L1297/L1296)*100)</f>
        <v>0</v>
      </c>
      <c r="M1299" s="26">
        <f aca="true" t="shared" si="301" ref="M1299:W1299">IF(M1296=0,,(M1297/M1296)*100)</f>
        <v>0</v>
      </c>
      <c r="N1299" s="60">
        <f t="shared" si="301"/>
        <v>0</v>
      </c>
      <c r="O1299" s="60">
        <f t="shared" si="301"/>
        <v>0</v>
      </c>
      <c r="P1299" s="26">
        <f t="shared" si="301"/>
        <v>0</v>
      </c>
      <c r="Q1299" s="26">
        <f t="shared" si="301"/>
        <v>0</v>
      </c>
      <c r="R1299" s="26">
        <f t="shared" si="301"/>
        <v>0</v>
      </c>
      <c r="S1299" s="60">
        <f t="shared" si="301"/>
        <v>0</v>
      </c>
      <c r="T1299" s="60">
        <f t="shared" si="301"/>
        <v>97.536</v>
      </c>
      <c r="U1299" s="60">
        <f t="shared" si="301"/>
        <v>0</v>
      </c>
      <c r="V1299" s="26">
        <f t="shared" si="301"/>
        <v>97.536</v>
      </c>
      <c r="W1299" s="26">
        <f t="shared" si="301"/>
        <v>97.536</v>
      </c>
      <c r="X1299" s="26"/>
      <c r="Y1299" s="26"/>
      <c r="Z1299" s="1"/>
    </row>
    <row r="1300" spans="1:26" ht="23.25">
      <c r="A1300" s="1"/>
      <c r="B1300" s="61"/>
      <c r="C1300" s="61"/>
      <c r="D1300" s="61"/>
      <c r="E1300" s="61"/>
      <c r="F1300" s="61"/>
      <c r="G1300" s="61"/>
      <c r="H1300" s="61"/>
      <c r="I1300" s="53"/>
      <c r="J1300" s="54"/>
      <c r="K1300" s="55"/>
      <c r="L1300" s="60"/>
      <c r="M1300" s="26"/>
      <c r="N1300" s="60"/>
      <c r="O1300" s="60"/>
      <c r="P1300" s="26"/>
      <c r="Q1300" s="26"/>
      <c r="R1300" s="26"/>
      <c r="S1300" s="60"/>
      <c r="T1300" s="60"/>
      <c r="U1300" s="60"/>
      <c r="V1300" s="26"/>
      <c r="W1300" s="26"/>
      <c r="X1300" s="26"/>
      <c r="Y1300" s="26"/>
      <c r="Z1300" s="1"/>
    </row>
    <row r="1301" spans="1:26" ht="23.25">
      <c r="A1301" s="1"/>
      <c r="B1301" s="61"/>
      <c r="C1301" s="61"/>
      <c r="D1301" s="61"/>
      <c r="E1301" s="61"/>
      <c r="F1301" s="61"/>
      <c r="G1301" s="61"/>
      <c r="H1301" s="61" t="s">
        <v>231</v>
      </c>
      <c r="I1301" s="53"/>
      <c r="J1301" s="54" t="s">
        <v>232</v>
      </c>
      <c r="K1301" s="55"/>
      <c r="L1301" s="60"/>
      <c r="M1301" s="26"/>
      <c r="N1301" s="60"/>
      <c r="O1301" s="60"/>
      <c r="P1301" s="26"/>
      <c r="Q1301" s="26"/>
      <c r="R1301" s="26"/>
      <c r="S1301" s="60"/>
      <c r="T1301" s="60"/>
      <c r="U1301" s="60"/>
      <c r="V1301" s="26"/>
      <c r="W1301" s="26"/>
      <c r="X1301" s="26"/>
      <c r="Y1301" s="26"/>
      <c r="Z1301" s="1"/>
    </row>
    <row r="1302" spans="1:26" ht="23.25">
      <c r="A1302" s="1"/>
      <c r="B1302" s="61"/>
      <c r="C1302" s="61"/>
      <c r="D1302" s="61"/>
      <c r="E1302" s="61"/>
      <c r="F1302" s="61"/>
      <c r="G1302" s="61"/>
      <c r="H1302" s="61"/>
      <c r="I1302" s="53"/>
      <c r="J1302" s="54" t="s">
        <v>251</v>
      </c>
      <c r="K1302" s="55"/>
      <c r="L1302" s="60"/>
      <c r="M1302" s="26"/>
      <c r="N1302" s="60"/>
      <c r="O1302" s="60"/>
      <c r="P1302" s="26"/>
      <c r="Q1302" s="26"/>
      <c r="R1302" s="26"/>
      <c r="S1302" s="60"/>
      <c r="T1302" s="60"/>
      <c r="U1302" s="60"/>
      <c r="V1302" s="26"/>
      <c r="W1302" s="26"/>
      <c r="X1302" s="26"/>
      <c r="Y1302" s="26"/>
      <c r="Z1302" s="1"/>
    </row>
    <row r="1303" spans="1:26" ht="23.25">
      <c r="A1303" s="1"/>
      <c r="B1303" s="61"/>
      <c r="C1303" s="61"/>
      <c r="D1303" s="61"/>
      <c r="E1303" s="61"/>
      <c r="F1303" s="61"/>
      <c r="G1303" s="61"/>
      <c r="H1303" s="61"/>
      <c r="I1303" s="53"/>
      <c r="J1303" s="54" t="s">
        <v>50</v>
      </c>
      <c r="K1303" s="55"/>
      <c r="L1303" s="60"/>
      <c r="M1303" s="26"/>
      <c r="N1303" s="60"/>
      <c r="O1303" s="60"/>
      <c r="P1303" s="26"/>
      <c r="Q1303" s="26">
        <f>+L1303+M1303+N1303+O1303+P1303</f>
        <v>0</v>
      </c>
      <c r="R1303" s="26"/>
      <c r="S1303" s="60"/>
      <c r="T1303" s="60"/>
      <c r="U1303" s="60"/>
      <c r="V1303" s="26">
        <f>+R1303+S1303+T1303+U1303</f>
        <v>0</v>
      </c>
      <c r="W1303" s="26">
        <f>+Q1303+V1303</f>
        <v>0</v>
      </c>
      <c r="X1303" s="26">
        <f>IF(Q1303=0,,(Q1303/W1303)*100)</f>
        <v>0</v>
      </c>
      <c r="Y1303" s="26">
        <f>IF(V1303=0,,(V1303/W1303)*100)</f>
        <v>0</v>
      </c>
      <c r="Z1303" s="1"/>
    </row>
    <row r="1304" spans="1:26" ht="23.25">
      <c r="A1304" s="1"/>
      <c r="B1304" s="61"/>
      <c r="C1304" s="61"/>
      <c r="D1304" s="61"/>
      <c r="E1304" s="61"/>
      <c r="F1304" s="61"/>
      <c r="G1304" s="61"/>
      <c r="H1304" s="61"/>
      <c r="I1304" s="53"/>
      <c r="J1304" s="54" t="s">
        <v>51</v>
      </c>
      <c r="K1304" s="55"/>
      <c r="L1304" s="60"/>
      <c r="M1304" s="26"/>
      <c r="N1304" s="60"/>
      <c r="O1304" s="60"/>
      <c r="P1304" s="26"/>
      <c r="Q1304" s="26">
        <f>+L1304+M1304+N1304+O1304+P1304</f>
        <v>0</v>
      </c>
      <c r="R1304" s="26"/>
      <c r="S1304" s="60"/>
      <c r="T1304" s="60">
        <v>250</v>
      </c>
      <c r="U1304" s="60"/>
      <c r="V1304" s="26">
        <f>+R1304+S1304+T1304+U1304</f>
        <v>250</v>
      </c>
      <c r="W1304" s="26">
        <f>+Q1304+V1304</f>
        <v>250</v>
      </c>
      <c r="X1304" s="26">
        <f>IF(Q1304=0,,(Q1304/W1304)*100)</f>
        <v>0</v>
      </c>
      <c r="Y1304" s="26">
        <f>IF(V1304=0,,(V1304/W1304)*100)</f>
        <v>100</v>
      </c>
      <c r="Z1304" s="1"/>
    </row>
    <row r="1305" spans="1:26" ht="23.25">
      <c r="A1305" s="1"/>
      <c r="B1305" s="70"/>
      <c r="C1305" s="70"/>
      <c r="D1305" s="70"/>
      <c r="E1305" s="70"/>
      <c r="F1305" s="70"/>
      <c r="G1305" s="70"/>
      <c r="H1305" s="70"/>
      <c r="I1305" s="64"/>
      <c r="J1305" s="65"/>
      <c r="K1305" s="66"/>
      <c r="L1305" s="67"/>
      <c r="M1305" s="68"/>
      <c r="N1305" s="67"/>
      <c r="O1305" s="67"/>
      <c r="P1305" s="68"/>
      <c r="Q1305" s="68"/>
      <c r="R1305" s="68"/>
      <c r="S1305" s="67"/>
      <c r="T1305" s="67"/>
      <c r="U1305" s="67"/>
      <c r="V1305" s="68"/>
      <c r="W1305" s="68"/>
      <c r="X1305" s="68"/>
      <c r="Y1305" s="68"/>
      <c r="Z1305" s="1"/>
    </row>
    <row r="1306" spans="1:26" ht="23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spans="1:26" ht="23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5"/>
      <c r="W1307" s="5"/>
      <c r="X1307" s="5"/>
      <c r="Y1307" s="5" t="s">
        <v>429</v>
      </c>
      <c r="Z1307" s="1"/>
    </row>
    <row r="1308" spans="1:26" ht="23.25">
      <c r="A1308" s="1"/>
      <c r="B1308" s="9" t="s">
        <v>3</v>
      </c>
      <c r="C1308" s="10"/>
      <c r="D1308" s="10"/>
      <c r="E1308" s="10"/>
      <c r="F1308" s="10"/>
      <c r="G1308" s="10"/>
      <c r="H1308" s="11"/>
      <c r="I1308" s="12"/>
      <c r="J1308" s="13"/>
      <c r="K1308" s="14"/>
      <c r="L1308" s="15" t="s">
        <v>4</v>
      </c>
      <c r="M1308" s="15"/>
      <c r="N1308" s="15"/>
      <c r="O1308" s="15"/>
      <c r="P1308" s="15"/>
      <c r="Q1308" s="15"/>
      <c r="R1308" s="16" t="s">
        <v>5</v>
      </c>
      <c r="S1308" s="15"/>
      <c r="T1308" s="15"/>
      <c r="U1308" s="15"/>
      <c r="V1308" s="17"/>
      <c r="W1308" s="15" t="s">
        <v>6</v>
      </c>
      <c r="X1308" s="15"/>
      <c r="Y1308" s="18"/>
      <c r="Z1308" s="1"/>
    </row>
    <row r="1309" spans="1:26" ht="23.25">
      <c r="A1309" s="1"/>
      <c r="B1309" s="19" t="s">
        <v>7</v>
      </c>
      <c r="C1309" s="20"/>
      <c r="D1309" s="20"/>
      <c r="E1309" s="20"/>
      <c r="F1309" s="20"/>
      <c r="G1309" s="20"/>
      <c r="H1309" s="21"/>
      <c r="I1309" s="22"/>
      <c r="J1309" s="23"/>
      <c r="K1309" s="24"/>
      <c r="L1309" s="25"/>
      <c r="M1309" s="26"/>
      <c r="N1309" s="27"/>
      <c r="O1309" s="28" t="s">
        <v>8</v>
      </c>
      <c r="P1309" s="29"/>
      <c r="Q1309" s="30"/>
      <c r="R1309" s="31" t="s">
        <v>8</v>
      </c>
      <c r="S1309" s="32" t="s">
        <v>9</v>
      </c>
      <c r="T1309" s="25"/>
      <c r="U1309" s="33" t="s">
        <v>10</v>
      </c>
      <c r="V1309" s="30"/>
      <c r="W1309" s="30"/>
      <c r="X1309" s="34" t="s">
        <v>11</v>
      </c>
      <c r="Y1309" s="35"/>
      <c r="Z1309" s="1"/>
    </row>
    <row r="1310" spans="1:26" ht="23.25">
      <c r="A1310" s="1"/>
      <c r="B1310" s="36"/>
      <c r="C1310" s="37"/>
      <c r="D1310" s="37"/>
      <c r="E1310" s="37"/>
      <c r="F1310" s="38"/>
      <c r="G1310" s="37"/>
      <c r="H1310" s="36"/>
      <c r="I1310" s="22"/>
      <c r="J1310" s="2" t="s">
        <v>12</v>
      </c>
      <c r="K1310" s="24"/>
      <c r="L1310" s="39" t="s">
        <v>13</v>
      </c>
      <c r="M1310" s="40" t="s">
        <v>14</v>
      </c>
      <c r="N1310" s="32" t="s">
        <v>13</v>
      </c>
      <c r="O1310" s="39" t="s">
        <v>15</v>
      </c>
      <c r="P1310" s="29" t="s">
        <v>16</v>
      </c>
      <c r="Q1310" s="26"/>
      <c r="R1310" s="41" t="s">
        <v>15</v>
      </c>
      <c r="S1310" s="40" t="s">
        <v>17</v>
      </c>
      <c r="T1310" s="39" t="s">
        <v>18</v>
      </c>
      <c r="U1310" s="33" t="s">
        <v>19</v>
      </c>
      <c r="V1310" s="30"/>
      <c r="W1310" s="30"/>
      <c r="X1310" s="30"/>
      <c r="Y1310" s="40"/>
      <c r="Z1310" s="1"/>
    </row>
    <row r="1311" spans="1:26" ht="23.25">
      <c r="A1311" s="1"/>
      <c r="B1311" s="36" t="s">
        <v>20</v>
      </c>
      <c r="C1311" s="36" t="s">
        <v>21</v>
      </c>
      <c r="D1311" s="36" t="s">
        <v>22</v>
      </c>
      <c r="E1311" s="36" t="s">
        <v>23</v>
      </c>
      <c r="F1311" s="36" t="s">
        <v>24</v>
      </c>
      <c r="G1311" s="36" t="s">
        <v>25</v>
      </c>
      <c r="H1311" s="36" t="s">
        <v>26</v>
      </c>
      <c r="I1311" s="22"/>
      <c r="J1311" s="42"/>
      <c r="K1311" s="24"/>
      <c r="L1311" s="39" t="s">
        <v>27</v>
      </c>
      <c r="M1311" s="40" t="s">
        <v>28</v>
      </c>
      <c r="N1311" s="32" t="s">
        <v>29</v>
      </c>
      <c r="O1311" s="39" t="s">
        <v>30</v>
      </c>
      <c r="P1311" s="29" t="s">
        <v>31</v>
      </c>
      <c r="Q1311" s="40" t="s">
        <v>32</v>
      </c>
      <c r="R1311" s="41" t="s">
        <v>30</v>
      </c>
      <c r="S1311" s="40" t="s">
        <v>33</v>
      </c>
      <c r="T1311" s="39" t="s">
        <v>34</v>
      </c>
      <c r="U1311" s="33" t="s">
        <v>35</v>
      </c>
      <c r="V1311" s="29" t="s">
        <v>32</v>
      </c>
      <c r="W1311" s="29" t="s">
        <v>36</v>
      </c>
      <c r="X1311" s="29" t="s">
        <v>37</v>
      </c>
      <c r="Y1311" s="40" t="s">
        <v>38</v>
      </c>
      <c r="Z1311" s="1"/>
    </row>
    <row r="1312" spans="1:26" ht="23.25">
      <c r="A1312" s="1"/>
      <c r="B1312" s="43"/>
      <c r="C1312" s="43"/>
      <c r="D1312" s="43"/>
      <c r="E1312" s="43"/>
      <c r="F1312" s="43"/>
      <c r="G1312" s="43"/>
      <c r="H1312" s="43"/>
      <c r="I1312" s="44"/>
      <c r="J1312" s="45"/>
      <c r="K1312" s="46"/>
      <c r="L1312" s="47"/>
      <c r="M1312" s="48"/>
      <c r="N1312" s="49"/>
      <c r="O1312" s="47"/>
      <c r="P1312" s="50"/>
      <c r="Q1312" s="50"/>
      <c r="R1312" s="48"/>
      <c r="S1312" s="48"/>
      <c r="T1312" s="47"/>
      <c r="U1312" s="51"/>
      <c r="V1312" s="50"/>
      <c r="W1312" s="50"/>
      <c r="X1312" s="50"/>
      <c r="Y1312" s="48"/>
      <c r="Z1312" s="1"/>
    </row>
    <row r="1313" spans="1:26" ht="23.25">
      <c r="A1313" s="1"/>
      <c r="B1313" s="52" t="s">
        <v>48</v>
      </c>
      <c r="C1313" s="52"/>
      <c r="D1313" s="52"/>
      <c r="E1313" s="52" t="s">
        <v>55</v>
      </c>
      <c r="F1313" s="52" t="s">
        <v>263</v>
      </c>
      <c r="G1313" s="52" t="s">
        <v>311</v>
      </c>
      <c r="H1313" s="52" t="s">
        <v>231</v>
      </c>
      <c r="I1313" s="53"/>
      <c r="J1313" s="54" t="s">
        <v>52</v>
      </c>
      <c r="K1313" s="55"/>
      <c r="L1313" s="25"/>
      <c r="M1313" s="26"/>
      <c r="N1313" s="27"/>
      <c r="O1313" s="56"/>
      <c r="P1313" s="30"/>
      <c r="Q1313" s="30">
        <f>+L1313+M1313+N1313+O1313+P1313</f>
        <v>0</v>
      </c>
      <c r="R1313" s="26"/>
      <c r="S1313" s="27"/>
      <c r="T1313" s="25">
        <v>243.84</v>
      </c>
      <c r="U1313" s="57"/>
      <c r="V1313" s="30">
        <f>+R1313+S1313+T1313+U1313</f>
        <v>243.84</v>
      </c>
      <c r="W1313" s="30">
        <f>+Q1313+V1313</f>
        <v>243.84</v>
      </c>
      <c r="X1313" s="30">
        <f>IF(Q1313=0,,(Q1313/W1313)*100)</f>
        <v>0</v>
      </c>
      <c r="Y1313" s="26">
        <f>IF(V1313=0,,(V1313/W1313)*100)</f>
        <v>100</v>
      </c>
      <c r="Z1313" s="1"/>
    </row>
    <row r="1314" spans="1:26" ht="23.25">
      <c r="A1314" s="1"/>
      <c r="B1314" s="52"/>
      <c r="C1314" s="52"/>
      <c r="D1314" s="52"/>
      <c r="E1314" s="52"/>
      <c r="F1314" s="52"/>
      <c r="G1314" s="52"/>
      <c r="H1314" s="52"/>
      <c r="I1314" s="53"/>
      <c r="J1314" s="58" t="s">
        <v>53</v>
      </c>
      <c r="K1314" s="59"/>
      <c r="L1314" s="60">
        <f aca="true" t="shared" si="302" ref="L1314:W1314">IF(L1303=0,,(L1313/L1303)*100)</f>
        <v>0</v>
      </c>
      <c r="M1314" s="60">
        <f t="shared" si="302"/>
        <v>0</v>
      </c>
      <c r="N1314" s="60">
        <f t="shared" si="302"/>
        <v>0</v>
      </c>
      <c r="O1314" s="60">
        <f t="shared" si="302"/>
        <v>0</v>
      </c>
      <c r="P1314" s="60">
        <f t="shared" si="302"/>
        <v>0</v>
      </c>
      <c r="Q1314" s="60">
        <f t="shared" si="302"/>
        <v>0</v>
      </c>
      <c r="R1314" s="60">
        <f t="shared" si="302"/>
        <v>0</v>
      </c>
      <c r="S1314" s="60">
        <f t="shared" si="302"/>
        <v>0</v>
      </c>
      <c r="T1314" s="60">
        <f t="shared" si="302"/>
        <v>0</v>
      </c>
      <c r="U1314" s="69">
        <f t="shared" si="302"/>
        <v>0</v>
      </c>
      <c r="V1314" s="26">
        <f t="shared" si="302"/>
        <v>0</v>
      </c>
      <c r="W1314" s="26">
        <f t="shared" si="302"/>
        <v>0</v>
      </c>
      <c r="X1314" s="26"/>
      <c r="Y1314" s="26"/>
      <c r="Z1314" s="1"/>
    </row>
    <row r="1315" spans="1:26" ht="23.25">
      <c r="A1315" s="1"/>
      <c r="B1315" s="52"/>
      <c r="C1315" s="52"/>
      <c r="D1315" s="52"/>
      <c r="E1315" s="52"/>
      <c r="F1315" s="52"/>
      <c r="G1315" s="52"/>
      <c r="H1315" s="52"/>
      <c r="I1315" s="53"/>
      <c r="J1315" s="58" t="s">
        <v>54</v>
      </c>
      <c r="K1315" s="59"/>
      <c r="L1315" s="60">
        <f>IF(L1304=0,,(L1313/L1304)*100)</f>
        <v>0</v>
      </c>
      <c r="M1315" s="60">
        <f aca="true" t="shared" si="303" ref="M1315:W1315">IF(M1304=0,,(M1313/M1304)*100)</f>
        <v>0</v>
      </c>
      <c r="N1315" s="60">
        <f t="shared" si="303"/>
        <v>0</v>
      </c>
      <c r="O1315" s="60">
        <f t="shared" si="303"/>
        <v>0</v>
      </c>
      <c r="P1315" s="60">
        <f t="shared" si="303"/>
        <v>0</v>
      </c>
      <c r="Q1315" s="60">
        <f t="shared" si="303"/>
        <v>0</v>
      </c>
      <c r="R1315" s="60">
        <f t="shared" si="303"/>
        <v>0</v>
      </c>
      <c r="S1315" s="60">
        <f t="shared" si="303"/>
        <v>0</v>
      </c>
      <c r="T1315" s="60">
        <f t="shared" si="303"/>
        <v>97.536</v>
      </c>
      <c r="U1315" s="60">
        <f t="shared" si="303"/>
        <v>0</v>
      </c>
      <c r="V1315" s="26">
        <f t="shared" si="303"/>
        <v>97.536</v>
      </c>
      <c r="W1315" s="26">
        <f t="shared" si="303"/>
        <v>97.536</v>
      </c>
      <c r="X1315" s="26"/>
      <c r="Y1315" s="26"/>
      <c r="Z1315" s="1"/>
    </row>
    <row r="1316" spans="1:26" ht="23.25">
      <c r="A1316" s="1"/>
      <c r="B1316" s="52"/>
      <c r="C1316" s="52"/>
      <c r="D1316" s="52"/>
      <c r="E1316" s="52"/>
      <c r="F1316" s="52"/>
      <c r="G1316" s="52"/>
      <c r="H1316" s="52"/>
      <c r="I1316" s="53"/>
      <c r="J1316" s="54"/>
      <c r="K1316" s="55"/>
      <c r="L1316" s="60"/>
      <c r="M1316" s="60"/>
      <c r="N1316" s="60"/>
      <c r="O1316" s="60"/>
      <c r="P1316" s="60"/>
      <c r="Q1316" s="26"/>
      <c r="R1316" s="60"/>
      <c r="S1316" s="60"/>
      <c r="T1316" s="60"/>
      <c r="U1316" s="60"/>
      <c r="V1316" s="26"/>
      <c r="W1316" s="26"/>
      <c r="X1316" s="26"/>
      <c r="Y1316" s="26"/>
      <c r="Z1316" s="1"/>
    </row>
    <row r="1317" spans="1:26" ht="23.25">
      <c r="A1317" s="1"/>
      <c r="B1317" s="52"/>
      <c r="C1317" s="52"/>
      <c r="D1317" s="52"/>
      <c r="E1317" s="52"/>
      <c r="F1317" s="52"/>
      <c r="G1317" s="52" t="s">
        <v>241</v>
      </c>
      <c r="H1317" s="52"/>
      <c r="I1317" s="53"/>
      <c r="J1317" s="54" t="s">
        <v>314</v>
      </c>
      <c r="K1317" s="55"/>
      <c r="L1317" s="60"/>
      <c r="M1317" s="26"/>
      <c r="N1317" s="60"/>
      <c r="O1317" s="60"/>
      <c r="P1317" s="26"/>
      <c r="Q1317" s="26"/>
      <c r="R1317" s="26"/>
      <c r="S1317" s="60"/>
      <c r="T1317" s="60"/>
      <c r="U1317" s="60"/>
      <c r="V1317" s="26"/>
      <c r="W1317" s="26"/>
      <c r="X1317" s="26"/>
      <c r="Y1317" s="26"/>
      <c r="Z1317" s="1"/>
    </row>
    <row r="1318" spans="1:26" ht="23.25">
      <c r="A1318" s="1"/>
      <c r="B1318" s="52"/>
      <c r="C1318" s="52"/>
      <c r="D1318" s="52"/>
      <c r="E1318" s="52"/>
      <c r="F1318" s="52"/>
      <c r="G1318" s="52"/>
      <c r="H1318" s="52"/>
      <c r="I1318" s="53"/>
      <c r="J1318" s="54" t="s">
        <v>315</v>
      </c>
      <c r="K1318" s="55"/>
      <c r="L1318" s="60"/>
      <c r="M1318" s="26"/>
      <c r="N1318" s="60"/>
      <c r="O1318" s="60"/>
      <c r="P1318" s="26"/>
      <c r="Q1318" s="26"/>
      <c r="R1318" s="26"/>
      <c r="S1318" s="60"/>
      <c r="T1318" s="60"/>
      <c r="U1318" s="60"/>
      <c r="V1318" s="26"/>
      <c r="W1318" s="26"/>
      <c r="X1318" s="26"/>
      <c r="Y1318" s="26"/>
      <c r="Z1318" s="1"/>
    </row>
    <row r="1319" spans="1:26" ht="23.25">
      <c r="A1319" s="1"/>
      <c r="B1319" s="52"/>
      <c r="C1319" s="52"/>
      <c r="D1319" s="52"/>
      <c r="E1319" s="52"/>
      <c r="F1319" s="52"/>
      <c r="G1319" s="52"/>
      <c r="H1319" s="52"/>
      <c r="I1319" s="53"/>
      <c r="J1319" s="54" t="s">
        <v>50</v>
      </c>
      <c r="K1319" s="55"/>
      <c r="L1319" s="60"/>
      <c r="M1319" s="26"/>
      <c r="N1319" s="60"/>
      <c r="O1319" s="60"/>
      <c r="P1319" s="26"/>
      <c r="Q1319" s="26">
        <f>+L1319+M1319+N1319+O1319+P1319</f>
        <v>0</v>
      </c>
      <c r="R1319" s="26"/>
      <c r="S1319" s="60"/>
      <c r="T1319" s="60"/>
      <c r="U1319" s="60"/>
      <c r="V1319" s="26">
        <f>+R1319+S1319+T1319+U1319</f>
        <v>0</v>
      </c>
      <c r="W1319" s="26">
        <f>+Q1319+V1319</f>
        <v>0</v>
      </c>
      <c r="X1319" s="26">
        <f>IF(Q1319=0,,(Q1319/W1319)*100)</f>
        <v>0</v>
      </c>
      <c r="Y1319" s="26">
        <f>IF(V1319=0,,(V1319/W1319)*100)</f>
        <v>0</v>
      </c>
      <c r="Z1319" s="1"/>
    </row>
    <row r="1320" spans="1:26" ht="23.25">
      <c r="A1320" s="1"/>
      <c r="B1320" s="52"/>
      <c r="C1320" s="52"/>
      <c r="D1320" s="52"/>
      <c r="E1320" s="52"/>
      <c r="F1320" s="52"/>
      <c r="G1320" s="52"/>
      <c r="H1320" s="52"/>
      <c r="I1320" s="53"/>
      <c r="J1320" s="54" t="s">
        <v>51</v>
      </c>
      <c r="K1320" s="55"/>
      <c r="L1320" s="60"/>
      <c r="M1320" s="26"/>
      <c r="N1320" s="60"/>
      <c r="O1320" s="60"/>
      <c r="P1320" s="26"/>
      <c r="Q1320" s="26">
        <f>+L1320+M1320+N1320+O1320+P1320</f>
        <v>0</v>
      </c>
      <c r="R1320" s="26"/>
      <c r="S1320" s="60"/>
      <c r="T1320" s="60">
        <v>500</v>
      </c>
      <c r="U1320" s="60"/>
      <c r="V1320" s="26">
        <f>+R1320+S1320+T1320+U1320</f>
        <v>500</v>
      </c>
      <c r="W1320" s="26">
        <f>+Q1320+V1320</f>
        <v>500</v>
      </c>
      <c r="X1320" s="26">
        <f>IF(Q1320=0,,(Q1320/W1320)*100)</f>
        <v>0</v>
      </c>
      <c r="Y1320" s="26">
        <f>IF(V1320=0,,(V1320/W1320)*100)</f>
        <v>100</v>
      </c>
      <c r="Z1320" s="1"/>
    </row>
    <row r="1321" spans="1:26" ht="23.25">
      <c r="A1321" s="1"/>
      <c r="B1321" s="52"/>
      <c r="C1321" s="52"/>
      <c r="D1321" s="52"/>
      <c r="E1321" s="52"/>
      <c r="F1321" s="52"/>
      <c r="G1321" s="52"/>
      <c r="H1321" s="52"/>
      <c r="I1321" s="53"/>
      <c r="J1321" s="54" t="s">
        <v>52</v>
      </c>
      <c r="K1321" s="55"/>
      <c r="L1321" s="60"/>
      <c r="M1321" s="26"/>
      <c r="N1321" s="60"/>
      <c r="O1321" s="60"/>
      <c r="P1321" s="26"/>
      <c r="Q1321" s="26">
        <f>+L1321+M1321+N1321+O1321+P1321</f>
        <v>0</v>
      </c>
      <c r="R1321" s="26"/>
      <c r="S1321" s="60"/>
      <c r="T1321" s="60">
        <v>496.463</v>
      </c>
      <c r="U1321" s="60"/>
      <c r="V1321" s="26">
        <f>+R1321+S1321+T1321+U1321</f>
        <v>496.463</v>
      </c>
      <c r="W1321" s="26">
        <f>+Q1321+V1321</f>
        <v>496.463</v>
      </c>
      <c r="X1321" s="26">
        <f>IF(Q1321=0,,(Q1321/W1321)*100)</f>
        <v>0</v>
      </c>
      <c r="Y1321" s="26">
        <f>IF(V1321=0,,(V1321/W1321)*100)</f>
        <v>100</v>
      </c>
      <c r="Z1321" s="1"/>
    </row>
    <row r="1322" spans="1:26" ht="23.25">
      <c r="A1322" s="1"/>
      <c r="B1322" s="52"/>
      <c r="C1322" s="52"/>
      <c r="D1322" s="52"/>
      <c r="E1322" s="52"/>
      <c r="F1322" s="52"/>
      <c r="G1322" s="52"/>
      <c r="H1322" s="52"/>
      <c r="I1322" s="53"/>
      <c r="J1322" s="54" t="s">
        <v>53</v>
      </c>
      <c r="K1322" s="55"/>
      <c r="L1322" s="60">
        <f aca="true" t="shared" si="304" ref="L1322:W1322">IF(L1319=0,,(L1321/L1319)*100)</f>
        <v>0</v>
      </c>
      <c r="M1322" s="26">
        <f t="shared" si="304"/>
        <v>0</v>
      </c>
      <c r="N1322" s="60">
        <f t="shared" si="304"/>
        <v>0</v>
      </c>
      <c r="O1322" s="60">
        <f t="shared" si="304"/>
        <v>0</v>
      </c>
      <c r="P1322" s="26">
        <f t="shared" si="304"/>
        <v>0</v>
      </c>
      <c r="Q1322" s="26">
        <f t="shared" si="304"/>
        <v>0</v>
      </c>
      <c r="R1322" s="26">
        <f t="shared" si="304"/>
        <v>0</v>
      </c>
      <c r="S1322" s="60">
        <f t="shared" si="304"/>
        <v>0</v>
      </c>
      <c r="T1322" s="60">
        <f t="shared" si="304"/>
        <v>0</v>
      </c>
      <c r="U1322" s="60">
        <f t="shared" si="304"/>
        <v>0</v>
      </c>
      <c r="V1322" s="26">
        <f t="shared" si="304"/>
        <v>0</v>
      </c>
      <c r="W1322" s="26">
        <f t="shared" si="304"/>
        <v>0</v>
      </c>
      <c r="X1322" s="26"/>
      <c r="Y1322" s="26"/>
      <c r="Z1322" s="1"/>
    </row>
    <row r="1323" spans="1:26" ht="23.25">
      <c r="A1323" s="1"/>
      <c r="B1323" s="52"/>
      <c r="C1323" s="52"/>
      <c r="D1323" s="52"/>
      <c r="E1323" s="52"/>
      <c r="F1323" s="52"/>
      <c r="G1323" s="52"/>
      <c r="H1323" s="52"/>
      <c r="I1323" s="53"/>
      <c r="J1323" s="54" t="s">
        <v>54</v>
      </c>
      <c r="K1323" s="55"/>
      <c r="L1323" s="60">
        <f>IF(L1320=0,,(L1321/L1320)*100)</f>
        <v>0</v>
      </c>
      <c r="M1323" s="26">
        <f aca="true" t="shared" si="305" ref="M1323:W1323">IF(M1320=0,,(M1321/M1320)*100)</f>
        <v>0</v>
      </c>
      <c r="N1323" s="60">
        <f t="shared" si="305"/>
        <v>0</v>
      </c>
      <c r="O1323" s="60">
        <f t="shared" si="305"/>
        <v>0</v>
      </c>
      <c r="P1323" s="26">
        <f t="shared" si="305"/>
        <v>0</v>
      </c>
      <c r="Q1323" s="26">
        <f t="shared" si="305"/>
        <v>0</v>
      </c>
      <c r="R1323" s="26">
        <f t="shared" si="305"/>
        <v>0</v>
      </c>
      <c r="S1323" s="60">
        <f t="shared" si="305"/>
        <v>0</v>
      </c>
      <c r="T1323" s="60">
        <f t="shared" si="305"/>
        <v>99.29260000000001</v>
      </c>
      <c r="U1323" s="60">
        <f t="shared" si="305"/>
        <v>0</v>
      </c>
      <c r="V1323" s="26">
        <f t="shared" si="305"/>
        <v>99.29260000000001</v>
      </c>
      <c r="W1323" s="26">
        <f t="shared" si="305"/>
        <v>99.29260000000001</v>
      </c>
      <c r="X1323" s="26"/>
      <c r="Y1323" s="26"/>
      <c r="Z1323" s="1"/>
    </row>
    <row r="1324" spans="1:26" ht="23.25">
      <c r="A1324" s="1"/>
      <c r="B1324" s="52"/>
      <c r="C1324" s="52"/>
      <c r="D1324" s="52"/>
      <c r="E1324" s="52"/>
      <c r="F1324" s="52"/>
      <c r="G1324" s="52"/>
      <c r="H1324" s="52"/>
      <c r="I1324" s="53"/>
      <c r="J1324" s="54"/>
      <c r="K1324" s="55"/>
      <c r="L1324" s="60"/>
      <c r="M1324" s="26"/>
      <c r="N1324" s="60"/>
      <c r="O1324" s="60"/>
      <c r="P1324" s="26"/>
      <c r="Q1324" s="26"/>
      <c r="R1324" s="26"/>
      <c r="S1324" s="60"/>
      <c r="T1324" s="60"/>
      <c r="U1324" s="60"/>
      <c r="V1324" s="26"/>
      <c r="W1324" s="26"/>
      <c r="X1324" s="26"/>
      <c r="Y1324" s="26"/>
      <c r="Z1324" s="1"/>
    </row>
    <row r="1325" spans="1:26" ht="23.25">
      <c r="A1325" s="1"/>
      <c r="B1325" s="52"/>
      <c r="C1325" s="52"/>
      <c r="D1325" s="52"/>
      <c r="E1325" s="52"/>
      <c r="F1325" s="52"/>
      <c r="G1325" s="52"/>
      <c r="H1325" s="52" t="s">
        <v>231</v>
      </c>
      <c r="I1325" s="53"/>
      <c r="J1325" s="54" t="s">
        <v>232</v>
      </c>
      <c r="K1325" s="55"/>
      <c r="L1325" s="60"/>
      <c r="M1325" s="26"/>
      <c r="N1325" s="60"/>
      <c r="O1325" s="60"/>
      <c r="P1325" s="26"/>
      <c r="Q1325" s="26"/>
      <c r="R1325" s="26"/>
      <c r="S1325" s="60"/>
      <c r="T1325" s="60"/>
      <c r="U1325" s="60"/>
      <c r="V1325" s="26"/>
      <c r="W1325" s="26"/>
      <c r="X1325" s="26"/>
      <c r="Y1325" s="26"/>
      <c r="Z1325" s="1"/>
    </row>
    <row r="1326" spans="1:26" ht="23.25">
      <c r="A1326" s="1"/>
      <c r="B1326" s="52"/>
      <c r="C1326" s="52"/>
      <c r="D1326" s="52"/>
      <c r="E1326" s="52"/>
      <c r="F1326" s="52"/>
      <c r="G1326" s="52"/>
      <c r="H1326" s="52"/>
      <c r="I1326" s="53"/>
      <c r="J1326" s="54" t="s">
        <v>316</v>
      </c>
      <c r="K1326" s="55"/>
      <c r="L1326" s="60"/>
      <c r="M1326" s="26"/>
      <c r="N1326" s="60"/>
      <c r="O1326" s="60"/>
      <c r="P1326" s="26"/>
      <c r="Q1326" s="26"/>
      <c r="R1326" s="26"/>
      <c r="S1326" s="60"/>
      <c r="T1326" s="60"/>
      <c r="U1326" s="60"/>
      <c r="V1326" s="26"/>
      <c r="W1326" s="26"/>
      <c r="X1326" s="26"/>
      <c r="Y1326" s="26"/>
      <c r="Z1326" s="1"/>
    </row>
    <row r="1327" spans="1:26" ht="23.25">
      <c r="A1327" s="1"/>
      <c r="B1327" s="52"/>
      <c r="C1327" s="52"/>
      <c r="D1327" s="52"/>
      <c r="E1327" s="52"/>
      <c r="F1327" s="52"/>
      <c r="G1327" s="52"/>
      <c r="H1327" s="52"/>
      <c r="I1327" s="53"/>
      <c r="J1327" s="54" t="s">
        <v>50</v>
      </c>
      <c r="K1327" s="55"/>
      <c r="L1327" s="60"/>
      <c r="M1327" s="26"/>
      <c r="N1327" s="60"/>
      <c r="O1327" s="60"/>
      <c r="P1327" s="26"/>
      <c r="Q1327" s="26">
        <f>+L1327+M1327+N1327+O1327+P1327</f>
        <v>0</v>
      </c>
      <c r="R1327" s="26"/>
      <c r="S1327" s="60"/>
      <c r="T1327" s="60"/>
      <c r="U1327" s="60"/>
      <c r="V1327" s="26">
        <f>+R1327+S1327+T1327+U1327</f>
        <v>0</v>
      </c>
      <c r="W1327" s="26">
        <f>+Q1327+V1327</f>
        <v>0</v>
      </c>
      <c r="X1327" s="26">
        <f>IF(Q1327=0,,(Q1327/W1327)*100)</f>
        <v>0</v>
      </c>
      <c r="Y1327" s="26">
        <f>IF(V1327=0,,(V1327/W1327)*100)</f>
        <v>0</v>
      </c>
      <c r="Z1327" s="1"/>
    </row>
    <row r="1328" spans="1:26" ht="23.25">
      <c r="A1328" s="1"/>
      <c r="B1328" s="61"/>
      <c r="C1328" s="62"/>
      <c r="D1328" s="62"/>
      <c r="E1328" s="62"/>
      <c r="F1328" s="62"/>
      <c r="G1328" s="62"/>
      <c r="H1328" s="62"/>
      <c r="I1328" s="54"/>
      <c r="J1328" s="54" t="s">
        <v>51</v>
      </c>
      <c r="K1328" s="55"/>
      <c r="L1328" s="24"/>
      <c r="M1328" s="24"/>
      <c r="N1328" s="24"/>
      <c r="O1328" s="24"/>
      <c r="P1328" s="24"/>
      <c r="Q1328" s="24">
        <f>+L1328+M1328+N1328+O1328+P1328</f>
        <v>0</v>
      </c>
      <c r="R1328" s="24"/>
      <c r="S1328" s="24"/>
      <c r="T1328" s="24">
        <v>500</v>
      </c>
      <c r="U1328" s="24"/>
      <c r="V1328" s="24">
        <f>+R1328+S1328+T1328+U1328</f>
        <v>500</v>
      </c>
      <c r="W1328" s="24">
        <f>+Q1328+V1328</f>
        <v>500</v>
      </c>
      <c r="X1328" s="24">
        <f>IF(Q1328=0,,(Q1328/W1328)*100)</f>
        <v>0</v>
      </c>
      <c r="Y1328" s="24">
        <f>IF(V1328=0,,(V1328/W1328)*100)</f>
        <v>100</v>
      </c>
      <c r="Z1328" s="1"/>
    </row>
    <row r="1329" spans="1:26" ht="23.25">
      <c r="A1329" s="1"/>
      <c r="B1329" s="52"/>
      <c r="C1329" s="52"/>
      <c r="D1329" s="52"/>
      <c r="E1329" s="52"/>
      <c r="F1329" s="52"/>
      <c r="G1329" s="52"/>
      <c r="H1329" s="52"/>
      <c r="I1329" s="53"/>
      <c r="J1329" s="54" t="s">
        <v>52</v>
      </c>
      <c r="K1329" s="55"/>
      <c r="L1329" s="60"/>
      <c r="M1329" s="26"/>
      <c r="N1329" s="60"/>
      <c r="O1329" s="60"/>
      <c r="P1329" s="26"/>
      <c r="Q1329" s="26">
        <f>+L1329+M1329+N1329+O1329+P1329</f>
        <v>0</v>
      </c>
      <c r="R1329" s="26"/>
      <c r="S1329" s="60"/>
      <c r="T1329" s="60">
        <v>496.463</v>
      </c>
      <c r="U1329" s="60"/>
      <c r="V1329" s="26">
        <f>+R1329+S1329+T1329+U1329</f>
        <v>496.463</v>
      </c>
      <c r="W1329" s="26">
        <f>+Q1329+V1329</f>
        <v>496.463</v>
      </c>
      <c r="X1329" s="26">
        <f>IF(Q1329=0,,(Q1329/W1329)*100)</f>
        <v>0</v>
      </c>
      <c r="Y1329" s="26">
        <f>IF(V1329=0,,(V1329/W1329)*100)</f>
        <v>100</v>
      </c>
      <c r="Z1329" s="1"/>
    </row>
    <row r="1330" spans="1:26" ht="23.25">
      <c r="A1330" s="1"/>
      <c r="B1330" s="52"/>
      <c r="C1330" s="52"/>
      <c r="D1330" s="52"/>
      <c r="E1330" s="52"/>
      <c r="F1330" s="52"/>
      <c r="G1330" s="52"/>
      <c r="H1330" s="52"/>
      <c r="I1330" s="53"/>
      <c r="J1330" s="54" t="s">
        <v>53</v>
      </c>
      <c r="K1330" s="55"/>
      <c r="L1330" s="60">
        <f aca="true" t="shared" si="306" ref="L1330:W1330">IF(L1327=0,,(L1329/L1327)*100)</f>
        <v>0</v>
      </c>
      <c r="M1330" s="26">
        <f t="shared" si="306"/>
        <v>0</v>
      </c>
      <c r="N1330" s="60">
        <f t="shared" si="306"/>
        <v>0</v>
      </c>
      <c r="O1330" s="60">
        <f t="shared" si="306"/>
        <v>0</v>
      </c>
      <c r="P1330" s="26">
        <f t="shared" si="306"/>
        <v>0</v>
      </c>
      <c r="Q1330" s="26">
        <f t="shared" si="306"/>
        <v>0</v>
      </c>
      <c r="R1330" s="26">
        <f t="shared" si="306"/>
        <v>0</v>
      </c>
      <c r="S1330" s="60">
        <f t="shared" si="306"/>
        <v>0</v>
      </c>
      <c r="T1330" s="60">
        <f t="shared" si="306"/>
        <v>0</v>
      </c>
      <c r="U1330" s="60">
        <f t="shared" si="306"/>
        <v>0</v>
      </c>
      <c r="V1330" s="26">
        <f t="shared" si="306"/>
        <v>0</v>
      </c>
      <c r="W1330" s="26">
        <f t="shared" si="306"/>
        <v>0</v>
      </c>
      <c r="X1330" s="26"/>
      <c r="Y1330" s="26"/>
      <c r="Z1330" s="1"/>
    </row>
    <row r="1331" spans="1:26" ht="23.25">
      <c r="A1331" s="1"/>
      <c r="B1331" s="52"/>
      <c r="C1331" s="52"/>
      <c r="D1331" s="52"/>
      <c r="E1331" s="52"/>
      <c r="F1331" s="52"/>
      <c r="G1331" s="52"/>
      <c r="H1331" s="52"/>
      <c r="I1331" s="53"/>
      <c r="J1331" s="54" t="s">
        <v>54</v>
      </c>
      <c r="K1331" s="55"/>
      <c r="L1331" s="60">
        <f>IF(L1328=0,,(L1329/L1328)*100)</f>
        <v>0</v>
      </c>
      <c r="M1331" s="26">
        <f aca="true" t="shared" si="307" ref="M1331:W1331">IF(M1328=0,,(M1329/M1328)*100)</f>
        <v>0</v>
      </c>
      <c r="N1331" s="60">
        <f t="shared" si="307"/>
        <v>0</v>
      </c>
      <c r="O1331" s="60">
        <f t="shared" si="307"/>
        <v>0</v>
      </c>
      <c r="P1331" s="26">
        <f t="shared" si="307"/>
        <v>0</v>
      </c>
      <c r="Q1331" s="26">
        <f t="shared" si="307"/>
        <v>0</v>
      </c>
      <c r="R1331" s="26">
        <f t="shared" si="307"/>
        <v>0</v>
      </c>
      <c r="S1331" s="60">
        <f t="shared" si="307"/>
        <v>0</v>
      </c>
      <c r="T1331" s="60">
        <f t="shared" si="307"/>
        <v>99.29260000000001</v>
      </c>
      <c r="U1331" s="60">
        <f t="shared" si="307"/>
        <v>0</v>
      </c>
      <c r="V1331" s="26">
        <f t="shared" si="307"/>
        <v>99.29260000000001</v>
      </c>
      <c r="W1331" s="26">
        <f t="shared" si="307"/>
        <v>99.29260000000001</v>
      </c>
      <c r="X1331" s="26"/>
      <c r="Y1331" s="26"/>
      <c r="Z1331" s="1"/>
    </row>
    <row r="1332" spans="1:26" ht="23.25">
      <c r="A1332" s="1"/>
      <c r="B1332" s="52"/>
      <c r="C1332" s="52"/>
      <c r="D1332" s="52"/>
      <c r="E1332" s="52"/>
      <c r="F1332" s="52"/>
      <c r="G1332" s="52"/>
      <c r="H1332" s="52"/>
      <c r="I1332" s="53"/>
      <c r="J1332" s="54"/>
      <c r="K1332" s="55"/>
      <c r="L1332" s="60"/>
      <c r="M1332" s="26"/>
      <c r="N1332" s="60"/>
      <c r="O1332" s="60"/>
      <c r="P1332" s="26"/>
      <c r="Q1332" s="26"/>
      <c r="R1332" s="26"/>
      <c r="S1332" s="60"/>
      <c r="T1332" s="60"/>
      <c r="U1332" s="60"/>
      <c r="V1332" s="26"/>
      <c r="W1332" s="26"/>
      <c r="X1332" s="26"/>
      <c r="Y1332" s="26"/>
      <c r="Z1332" s="1"/>
    </row>
    <row r="1333" spans="1:26" ht="23.25">
      <c r="A1333" s="1"/>
      <c r="B1333" s="52"/>
      <c r="C1333" s="52"/>
      <c r="D1333" s="52"/>
      <c r="E1333" s="52"/>
      <c r="F1333" s="52"/>
      <c r="G1333" s="52" t="s">
        <v>317</v>
      </c>
      <c r="H1333" s="52"/>
      <c r="I1333" s="53"/>
      <c r="J1333" s="54" t="s">
        <v>318</v>
      </c>
      <c r="K1333" s="55"/>
      <c r="L1333" s="60"/>
      <c r="M1333" s="26"/>
      <c r="N1333" s="60"/>
      <c r="O1333" s="60"/>
      <c r="P1333" s="26"/>
      <c r="Q1333" s="26"/>
      <c r="R1333" s="26"/>
      <c r="S1333" s="60"/>
      <c r="T1333" s="60"/>
      <c r="U1333" s="60"/>
      <c r="V1333" s="26"/>
      <c r="W1333" s="26"/>
      <c r="X1333" s="26"/>
      <c r="Y1333" s="26"/>
      <c r="Z1333" s="1"/>
    </row>
    <row r="1334" spans="1:26" ht="23.25">
      <c r="A1334" s="1"/>
      <c r="B1334" s="52"/>
      <c r="C1334" s="52"/>
      <c r="D1334" s="52"/>
      <c r="E1334" s="52"/>
      <c r="F1334" s="52"/>
      <c r="G1334" s="52"/>
      <c r="H1334" s="52"/>
      <c r="I1334" s="53"/>
      <c r="J1334" s="54" t="s">
        <v>319</v>
      </c>
      <c r="K1334" s="55"/>
      <c r="L1334" s="60"/>
      <c r="M1334" s="26"/>
      <c r="N1334" s="60"/>
      <c r="O1334" s="60"/>
      <c r="P1334" s="26"/>
      <c r="Q1334" s="26"/>
      <c r="R1334" s="26"/>
      <c r="S1334" s="60"/>
      <c r="T1334" s="60"/>
      <c r="U1334" s="60"/>
      <c r="V1334" s="26"/>
      <c r="W1334" s="26"/>
      <c r="X1334" s="26"/>
      <c r="Y1334" s="26"/>
      <c r="Z1334" s="1"/>
    </row>
    <row r="1335" spans="1:26" ht="23.25">
      <c r="A1335" s="1"/>
      <c r="B1335" s="52"/>
      <c r="C1335" s="52"/>
      <c r="D1335" s="52"/>
      <c r="E1335" s="52"/>
      <c r="F1335" s="52"/>
      <c r="G1335" s="52"/>
      <c r="H1335" s="52"/>
      <c r="I1335" s="53"/>
      <c r="J1335" s="54" t="s">
        <v>50</v>
      </c>
      <c r="K1335" s="55"/>
      <c r="L1335" s="60"/>
      <c r="M1335" s="26"/>
      <c r="N1335" s="60"/>
      <c r="O1335" s="60"/>
      <c r="P1335" s="26"/>
      <c r="Q1335" s="26">
        <f>+L1335+M1335+N1335+O1335+P1335</f>
        <v>0</v>
      </c>
      <c r="R1335" s="26"/>
      <c r="S1335" s="60"/>
      <c r="T1335" s="60"/>
      <c r="U1335" s="60"/>
      <c r="V1335" s="26">
        <f>+R1335+S1335+T1335+U1335</f>
        <v>0</v>
      </c>
      <c r="W1335" s="26">
        <f>+Q1335+V1335</f>
        <v>0</v>
      </c>
      <c r="X1335" s="26">
        <f>IF(Q1335=0,,(Q1335/W1335)*100)</f>
        <v>0</v>
      </c>
      <c r="Y1335" s="26">
        <f>IF(V1335=0,,(V1335/W1335)*100)</f>
        <v>0</v>
      </c>
      <c r="Z1335" s="1"/>
    </row>
    <row r="1336" spans="1:26" ht="23.25">
      <c r="A1336" s="1"/>
      <c r="B1336" s="52"/>
      <c r="C1336" s="52"/>
      <c r="D1336" s="52"/>
      <c r="E1336" s="52"/>
      <c r="F1336" s="52"/>
      <c r="G1336" s="52"/>
      <c r="H1336" s="52"/>
      <c r="I1336" s="53"/>
      <c r="J1336" s="54" t="s">
        <v>51</v>
      </c>
      <c r="K1336" s="55"/>
      <c r="L1336" s="60"/>
      <c r="M1336" s="26"/>
      <c r="N1336" s="60"/>
      <c r="O1336" s="60"/>
      <c r="P1336" s="26"/>
      <c r="Q1336" s="26">
        <f>+L1336+M1336+N1336+O1336+P1336</f>
        <v>0</v>
      </c>
      <c r="R1336" s="26"/>
      <c r="S1336" s="60"/>
      <c r="T1336" s="60">
        <v>1818</v>
      </c>
      <c r="U1336" s="60"/>
      <c r="V1336" s="26">
        <f>+R1336+S1336+T1336+U1336</f>
        <v>1818</v>
      </c>
      <c r="W1336" s="26">
        <f>+Q1336+V1336</f>
        <v>1818</v>
      </c>
      <c r="X1336" s="26">
        <f>IF(Q1336=0,,(Q1336/W1336)*100)</f>
        <v>0</v>
      </c>
      <c r="Y1336" s="26">
        <f>IF(V1336=0,,(V1336/W1336)*100)</f>
        <v>100</v>
      </c>
      <c r="Z1336" s="1"/>
    </row>
    <row r="1337" spans="1:26" ht="23.25">
      <c r="A1337" s="1"/>
      <c r="B1337" s="61"/>
      <c r="C1337" s="62"/>
      <c r="D1337" s="62"/>
      <c r="E1337" s="62"/>
      <c r="F1337" s="62"/>
      <c r="G1337" s="62"/>
      <c r="H1337" s="62"/>
      <c r="I1337" s="54"/>
      <c r="J1337" s="54" t="s">
        <v>52</v>
      </c>
      <c r="K1337" s="55"/>
      <c r="L1337" s="24"/>
      <c r="M1337" s="24"/>
      <c r="N1337" s="24"/>
      <c r="O1337" s="24"/>
      <c r="P1337" s="24"/>
      <c r="Q1337" s="24">
        <f>+L1337+M1337+N1337+O1337+P1337</f>
        <v>0</v>
      </c>
      <c r="R1337" s="24"/>
      <c r="S1337" s="24"/>
      <c r="T1337" s="24">
        <v>1764.532</v>
      </c>
      <c r="U1337" s="24"/>
      <c r="V1337" s="24">
        <f>+R1337+S1337+T1337+U1337</f>
        <v>1764.532</v>
      </c>
      <c r="W1337" s="24">
        <f>+Q1337+V1337</f>
        <v>1764.532</v>
      </c>
      <c r="X1337" s="24">
        <f>IF(Q1337=0,,(Q1337/W1337)*100)</f>
        <v>0</v>
      </c>
      <c r="Y1337" s="24">
        <f>IF(V1337=0,,(V1337/W1337)*100)</f>
        <v>100</v>
      </c>
      <c r="Z1337" s="1"/>
    </row>
    <row r="1338" spans="1:26" ht="23.25">
      <c r="A1338" s="1"/>
      <c r="B1338" s="52"/>
      <c r="C1338" s="52"/>
      <c r="D1338" s="52"/>
      <c r="E1338" s="52"/>
      <c r="F1338" s="52"/>
      <c r="G1338" s="52"/>
      <c r="H1338" s="52"/>
      <c r="I1338" s="53"/>
      <c r="J1338" s="54" t="s">
        <v>53</v>
      </c>
      <c r="K1338" s="55"/>
      <c r="L1338" s="60">
        <f aca="true" t="shared" si="308" ref="L1338:W1338">IF(L1335=0,,(L1337/L1335)*100)</f>
        <v>0</v>
      </c>
      <c r="M1338" s="26">
        <f t="shared" si="308"/>
        <v>0</v>
      </c>
      <c r="N1338" s="60">
        <f t="shared" si="308"/>
        <v>0</v>
      </c>
      <c r="O1338" s="60">
        <f t="shared" si="308"/>
        <v>0</v>
      </c>
      <c r="P1338" s="26">
        <f t="shared" si="308"/>
        <v>0</v>
      </c>
      <c r="Q1338" s="26">
        <f t="shared" si="308"/>
        <v>0</v>
      </c>
      <c r="R1338" s="26">
        <f t="shared" si="308"/>
        <v>0</v>
      </c>
      <c r="S1338" s="60">
        <f t="shared" si="308"/>
        <v>0</v>
      </c>
      <c r="T1338" s="60">
        <f t="shared" si="308"/>
        <v>0</v>
      </c>
      <c r="U1338" s="60">
        <f t="shared" si="308"/>
        <v>0</v>
      </c>
      <c r="V1338" s="26">
        <f t="shared" si="308"/>
        <v>0</v>
      </c>
      <c r="W1338" s="26">
        <f t="shared" si="308"/>
        <v>0</v>
      </c>
      <c r="X1338" s="26"/>
      <c r="Y1338" s="26"/>
      <c r="Z1338" s="1"/>
    </row>
    <row r="1339" spans="1:26" ht="23.25">
      <c r="A1339" s="1"/>
      <c r="B1339" s="52"/>
      <c r="C1339" s="52"/>
      <c r="D1339" s="52"/>
      <c r="E1339" s="52"/>
      <c r="F1339" s="52"/>
      <c r="G1339" s="52"/>
      <c r="H1339" s="52"/>
      <c r="I1339" s="53"/>
      <c r="J1339" s="54" t="s">
        <v>54</v>
      </c>
      <c r="K1339" s="55"/>
      <c r="L1339" s="60">
        <f>IF(L1336=0,,(L1337/L1336)*100)</f>
        <v>0</v>
      </c>
      <c r="M1339" s="26">
        <f aca="true" t="shared" si="309" ref="M1339:W1339">IF(M1336=0,,(M1337/M1336)*100)</f>
        <v>0</v>
      </c>
      <c r="N1339" s="60">
        <f t="shared" si="309"/>
        <v>0</v>
      </c>
      <c r="O1339" s="60">
        <f t="shared" si="309"/>
        <v>0</v>
      </c>
      <c r="P1339" s="26">
        <f t="shared" si="309"/>
        <v>0</v>
      </c>
      <c r="Q1339" s="26">
        <f t="shared" si="309"/>
        <v>0</v>
      </c>
      <c r="R1339" s="26">
        <f t="shared" si="309"/>
        <v>0</v>
      </c>
      <c r="S1339" s="60">
        <f t="shared" si="309"/>
        <v>0</v>
      </c>
      <c r="T1339" s="60">
        <f t="shared" si="309"/>
        <v>97.05896589658965</v>
      </c>
      <c r="U1339" s="60">
        <f t="shared" si="309"/>
        <v>0</v>
      </c>
      <c r="V1339" s="26">
        <f t="shared" si="309"/>
        <v>97.05896589658965</v>
      </c>
      <c r="W1339" s="26">
        <f t="shared" si="309"/>
        <v>97.05896589658965</v>
      </c>
      <c r="X1339" s="26"/>
      <c r="Y1339" s="26"/>
      <c r="Z1339" s="1"/>
    </row>
    <row r="1340" spans="1:26" ht="23.25">
      <c r="A1340" s="1"/>
      <c r="B1340" s="52"/>
      <c r="C1340" s="52"/>
      <c r="D1340" s="52"/>
      <c r="E1340" s="52"/>
      <c r="F1340" s="52"/>
      <c r="G1340" s="52"/>
      <c r="H1340" s="52"/>
      <c r="I1340" s="53"/>
      <c r="J1340" s="54"/>
      <c r="K1340" s="55"/>
      <c r="L1340" s="60"/>
      <c r="M1340" s="26"/>
      <c r="N1340" s="60"/>
      <c r="O1340" s="60"/>
      <c r="P1340" s="26"/>
      <c r="Q1340" s="26"/>
      <c r="R1340" s="26"/>
      <c r="S1340" s="60"/>
      <c r="T1340" s="60"/>
      <c r="U1340" s="60"/>
      <c r="V1340" s="26"/>
      <c r="W1340" s="26"/>
      <c r="X1340" s="26"/>
      <c r="Y1340" s="26"/>
      <c r="Z1340" s="1"/>
    </row>
    <row r="1341" spans="1:26" ht="23.25">
      <c r="A1341" s="1"/>
      <c r="B1341" s="52"/>
      <c r="C1341" s="52"/>
      <c r="D1341" s="52"/>
      <c r="E1341" s="52"/>
      <c r="F1341" s="52"/>
      <c r="G1341" s="52"/>
      <c r="H1341" s="52" t="s">
        <v>231</v>
      </c>
      <c r="I1341" s="53"/>
      <c r="J1341" s="54" t="s">
        <v>232</v>
      </c>
      <c r="K1341" s="55"/>
      <c r="L1341" s="60"/>
      <c r="M1341" s="26"/>
      <c r="N1341" s="60"/>
      <c r="O1341" s="60"/>
      <c r="P1341" s="26"/>
      <c r="Q1341" s="26"/>
      <c r="R1341" s="26"/>
      <c r="S1341" s="60"/>
      <c r="T1341" s="60"/>
      <c r="U1341" s="60"/>
      <c r="V1341" s="26"/>
      <c r="W1341" s="26"/>
      <c r="X1341" s="26"/>
      <c r="Y1341" s="26"/>
      <c r="Z1341" s="1"/>
    </row>
    <row r="1342" spans="1:26" ht="23.25">
      <c r="A1342" s="1"/>
      <c r="B1342" s="61"/>
      <c r="C1342" s="61"/>
      <c r="D1342" s="61"/>
      <c r="E1342" s="61"/>
      <c r="F1342" s="61"/>
      <c r="G1342" s="61"/>
      <c r="H1342" s="61"/>
      <c r="I1342" s="53"/>
      <c r="J1342" s="54" t="s">
        <v>251</v>
      </c>
      <c r="K1342" s="55"/>
      <c r="L1342" s="60"/>
      <c r="M1342" s="26"/>
      <c r="N1342" s="60"/>
      <c r="O1342" s="60"/>
      <c r="P1342" s="26"/>
      <c r="Q1342" s="26"/>
      <c r="R1342" s="26"/>
      <c r="S1342" s="60"/>
      <c r="T1342" s="60"/>
      <c r="U1342" s="60"/>
      <c r="V1342" s="26"/>
      <c r="W1342" s="26"/>
      <c r="X1342" s="26"/>
      <c r="Y1342" s="26"/>
      <c r="Z1342" s="1"/>
    </row>
    <row r="1343" spans="1:26" ht="23.25">
      <c r="A1343" s="1"/>
      <c r="B1343" s="61"/>
      <c r="C1343" s="62"/>
      <c r="D1343" s="62"/>
      <c r="E1343" s="62"/>
      <c r="F1343" s="62"/>
      <c r="G1343" s="62"/>
      <c r="H1343" s="62"/>
      <c r="I1343" s="54"/>
      <c r="J1343" s="54" t="s">
        <v>50</v>
      </c>
      <c r="K1343" s="55"/>
      <c r="L1343" s="24"/>
      <c r="M1343" s="24"/>
      <c r="N1343" s="24"/>
      <c r="O1343" s="24"/>
      <c r="P1343" s="24"/>
      <c r="Q1343" s="24">
        <f>+L1343+M1343+N1343+O1343+P1343</f>
        <v>0</v>
      </c>
      <c r="R1343" s="24"/>
      <c r="S1343" s="24"/>
      <c r="T1343" s="24"/>
      <c r="U1343" s="24"/>
      <c r="V1343" s="24">
        <f>+R1343+S1343+T1343+U1343</f>
        <v>0</v>
      </c>
      <c r="W1343" s="24">
        <f>+Q1343+V1343</f>
        <v>0</v>
      </c>
      <c r="X1343" s="24">
        <f>IF(Q1343=0,,(Q1343/W1343)*100)</f>
        <v>0</v>
      </c>
      <c r="Y1343" s="24">
        <f>IF(V1343=0,,(V1343/W1343)*100)</f>
        <v>0</v>
      </c>
      <c r="Z1343" s="1"/>
    </row>
    <row r="1344" spans="1:26" ht="23.25">
      <c r="A1344" s="1"/>
      <c r="B1344" s="61"/>
      <c r="C1344" s="61"/>
      <c r="D1344" s="61"/>
      <c r="E1344" s="61"/>
      <c r="F1344" s="61"/>
      <c r="G1344" s="61"/>
      <c r="H1344" s="61"/>
      <c r="I1344" s="53"/>
      <c r="J1344" s="54" t="s">
        <v>51</v>
      </c>
      <c r="K1344" s="55"/>
      <c r="L1344" s="60"/>
      <c r="M1344" s="26"/>
      <c r="N1344" s="60"/>
      <c r="O1344" s="60"/>
      <c r="P1344" s="26"/>
      <c r="Q1344" s="26">
        <f>+L1344+M1344+N1344+O1344+P1344</f>
        <v>0</v>
      </c>
      <c r="R1344" s="26"/>
      <c r="S1344" s="60"/>
      <c r="T1344" s="60">
        <v>1818</v>
      </c>
      <c r="U1344" s="60"/>
      <c r="V1344" s="26">
        <f>+R1344+S1344+T1344+U1344</f>
        <v>1818</v>
      </c>
      <c r="W1344" s="26">
        <f>+Q1344+V1344</f>
        <v>1818</v>
      </c>
      <c r="X1344" s="26">
        <f>IF(Q1344=0,,(Q1344/W1344)*100)</f>
        <v>0</v>
      </c>
      <c r="Y1344" s="26">
        <f>IF(V1344=0,,(V1344/W1344)*100)</f>
        <v>100</v>
      </c>
      <c r="Z1344" s="1"/>
    </row>
    <row r="1345" spans="1:26" ht="23.25">
      <c r="A1345" s="1"/>
      <c r="B1345" s="61"/>
      <c r="C1345" s="61"/>
      <c r="D1345" s="61"/>
      <c r="E1345" s="61"/>
      <c r="F1345" s="61"/>
      <c r="G1345" s="61"/>
      <c r="H1345" s="61"/>
      <c r="I1345" s="53"/>
      <c r="J1345" s="54" t="s">
        <v>52</v>
      </c>
      <c r="K1345" s="55"/>
      <c r="L1345" s="60"/>
      <c r="M1345" s="26"/>
      <c r="N1345" s="60"/>
      <c r="O1345" s="60"/>
      <c r="P1345" s="26"/>
      <c r="Q1345" s="26">
        <f>+L1345+M1345+N1345+O1345+P1345</f>
        <v>0</v>
      </c>
      <c r="R1345" s="26"/>
      <c r="S1345" s="60"/>
      <c r="T1345" s="60">
        <v>1764.532</v>
      </c>
      <c r="U1345" s="60"/>
      <c r="V1345" s="26">
        <f>+R1345+S1345+T1345+U1345</f>
        <v>1764.532</v>
      </c>
      <c r="W1345" s="26">
        <f>+Q1345+V1345</f>
        <v>1764.532</v>
      </c>
      <c r="X1345" s="26">
        <f>IF(Q1345=0,,(Q1345/W1345)*100)</f>
        <v>0</v>
      </c>
      <c r="Y1345" s="26">
        <f>IF(V1345=0,,(V1345/W1345)*100)</f>
        <v>100</v>
      </c>
      <c r="Z1345" s="1"/>
    </row>
    <row r="1346" spans="1:26" ht="23.25">
      <c r="A1346" s="1"/>
      <c r="B1346" s="61"/>
      <c r="C1346" s="61"/>
      <c r="D1346" s="61"/>
      <c r="E1346" s="61"/>
      <c r="F1346" s="61"/>
      <c r="G1346" s="61"/>
      <c r="H1346" s="61"/>
      <c r="I1346" s="53"/>
      <c r="J1346" s="54" t="s">
        <v>53</v>
      </c>
      <c r="K1346" s="55"/>
      <c r="L1346" s="60">
        <f aca="true" t="shared" si="310" ref="L1346:W1346">IF(L1343=0,,(L1345/L1343)*100)</f>
        <v>0</v>
      </c>
      <c r="M1346" s="26">
        <f t="shared" si="310"/>
        <v>0</v>
      </c>
      <c r="N1346" s="60">
        <f t="shared" si="310"/>
        <v>0</v>
      </c>
      <c r="O1346" s="60">
        <f t="shared" si="310"/>
        <v>0</v>
      </c>
      <c r="P1346" s="26">
        <f t="shared" si="310"/>
        <v>0</v>
      </c>
      <c r="Q1346" s="26">
        <f t="shared" si="310"/>
        <v>0</v>
      </c>
      <c r="R1346" s="26">
        <f t="shared" si="310"/>
        <v>0</v>
      </c>
      <c r="S1346" s="60">
        <f t="shared" si="310"/>
        <v>0</v>
      </c>
      <c r="T1346" s="60">
        <f t="shared" si="310"/>
        <v>0</v>
      </c>
      <c r="U1346" s="60">
        <f t="shared" si="310"/>
        <v>0</v>
      </c>
      <c r="V1346" s="26">
        <f t="shared" si="310"/>
        <v>0</v>
      </c>
      <c r="W1346" s="26">
        <f t="shared" si="310"/>
        <v>0</v>
      </c>
      <c r="X1346" s="26"/>
      <c r="Y1346" s="26"/>
      <c r="Z1346" s="1"/>
    </row>
    <row r="1347" spans="1:26" ht="23.25">
      <c r="A1347" s="1"/>
      <c r="B1347" s="61"/>
      <c r="C1347" s="61"/>
      <c r="D1347" s="61"/>
      <c r="E1347" s="61"/>
      <c r="F1347" s="61"/>
      <c r="G1347" s="61"/>
      <c r="H1347" s="61"/>
      <c r="I1347" s="53"/>
      <c r="J1347" s="54" t="s">
        <v>54</v>
      </c>
      <c r="K1347" s="55"/>
      <c r="L1347" s="60">
        <f>IF(L1344=0,,(L1345/L1344)*100)</f>
        <v>0</v>
      </c>
      <c r="M1347" s="26">
        <f aca="true" t="shared" si="311" ref="M1347:W1347">IF(M1344=0,,(M1345/M1344)*100)</f>
        <v>0</v>
      </c>
      <c r="N1347" s="60">
        <f t="shared" si="311"/>
        <v>0</v>
      </c>
      <c r="O1347" s="60">
        <f t="shared" si="311"/>
        <v>0</v>
      </c>
      <c r="P1347" s="26">
        <f t="shared" si="311"/>
        <v>0</v>
      </c>
      <c r="Q1347" s="26">
        <f t="shared" si="311"/>
        <v>0</v>
      </c>
      <c r="R1347" s="26">
        <f t="shared" si="311"/>
        <v>0</v>
      </c>
      <c r="S1347" s="60">
        <f t="shared" si="311"/>
        <v>0</v>
      </c>
      <c r="T1347" s="60">
        <f t="shared" si="311"/>
        <v>97.05896589658965</v>
      </c>
      <c r="U1347" s="60">
        <f t="shared" si="311"/>
        <v>0</v>
      </c>
      <c r="V1347" s="26">
        <f t="shared" si="311"/>
        <v>97.05896589658965</v>
      </c>
      <c r="W1347" s="26">
        <f t="shared" si="311"/>
        <v>97.05896589658965</v>
      </c>
      <c r="X1347" s="26"/>
      <c r="Y1347" s="26"/>
      <c r="Z1347" s="1"/>
    </row>
    <row r="1348" spans="1:26" ht="23.25">
      <c r="A1348" s="1"/>
      <c r="B1348" s="61"/>
      <c r="C1348" s="61"/>
      <c r="D1348" s="61"/>
      <c r="E1348" s="61"/>
      <c r="F1348" s="61"/>
      <c r="G1348" s="61"/>
      <c r="H1348" s="61"/>
      <c r="I1348" s="53"/>
      <c r="J1348" s="54"/>
      <c r="K1348" s="55"/>
      <c r="L1348" s="60"/>
      <c r="M1348" s="26"/>
      <c r="N1348" s="60"/>
      <c r="O1348" s="60"/>
      <c r="P1348" s="26"/>
      <c r="Q1348" s="26"/>
      <c r="R1348" s="26"/>
      <c r="S1348" s="60"/>
      <c r="T1348" s="60"/>
      <c r="U1348" s="60"/>
      <c r="V1348" s="26"/>
      <c r="W1348" s="26"/>
      <c r="X1348" s="26"/>
      <c r="Y1348" s="26"/>
      <c r="Z1348" s="1"/>
    </row>
    <row r="1349" spans="1:26" ht="23.25">
      <c r="A1349" s="1"/>
      <c r="B1349" s="61"/>
      <c r="C1349" s="61"/>
      <c r="D1349" s="61"/>
      <c r="E1349" s="61"/>
      <c r="F1349" s="61"/>
      <c r="G1349" s="61"/>
      <c r="H1349" s="61"/>
      <c r="I1349" s="53"/>
      <c r="J1349" s="54"/>
      <c r="K1349" s="55"/>
      <c r="L1349" s="60"/>
      <c r="M1349" s="26"/>
      <c r="N1349" s="60"/>
      <c r="O1349" s="60"/>
      <c r="P1349" s="26"/>
      <c r="Q1349" s="26"/>
      <c r="R1349" s="26"/>
      <c r="S1349" s="60"/>
      <c r="T1349" s="60"/>
      <c r="U1349" s="60"/>
      <c r="V1349" s="26"/>
      <c r="W1349" s="26"/>
      <c r="X1349" s="26"/>
      <c r="Y1349" s="26"/>
      <c r="Z1349" s="1"/>
    </row>
    <row r="1350" spans="1:26" ht="23.25">
      <c r="A1350" s="1"/>
      <c r="B1350" s="70"/>
      <c r="C1350" s="70"/>
      <c r="D1350" s="70"/>
      <c r="E1350" s="70"/>
      <c r="F1350" s="70"/>
      <c r="G1350" s="70"/>
      <c r="H1350" s="70"/>
      <c r="I1350" s="64"/>
      <c r="J1350" s="65"/>
      <c r="K1350" s="66"/>
      <c r="L1350" s="67"/>
      <c r="M1350" s="68"/>
      <c r="N1350" s="67"/>
      <c r="O1350" s="67"/>
      <c r="P1350" s="68"/>
      <c r="Q1350" s="68"/>
      <c r="R1350" s="68"/>
      <c r="S1350" s="67"/>
      <c r="T1350" s="67"/>
      <c r="U1350" s="67"/>
      <c r="V1350" s="68"/>
      <c r="W1350" s="68"/>
      <c r="X1350" s="68"/>
      <c r="Y1350" s="68"/>
      <c r="Z1350" s="1"/>
    </row>
    <row r="1351" spans="1:26" ht="23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spans="1:26" ht="23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5"/>
      <c r="W1352" s="5"/>
      <c r="X1352" s="5"/>
      <c r="Y1352" s="5" t="s">
        <v>430</v>
      </c>
      <c r="Z1352" s="1"/>
    </row>
    <row r="1353" spans="1:26" ht="23.25">
      <c r="A1353" s="1"/>
      <c r="B1353" s="9" t="s">
        <v>3</v>
      </c>
      <c r="C1353" s="10"/>
      <c r="D1353" s="10"/>
      <c r="E1353" s="10"/>
      <c r="F1353" s="10"/>
      <c r="G1353" s="10"/>
      <c r="H1353" s="11"/>
      <c r="I1353" s="12"/>
      <c r="J1353" s="13"/>
      <c r="K1353" s="14"/>
      <c r="L1353" s="15" t="s">
        <v>4</v>
      </c>
      <c r="M1353" s="15"/>
      <c r="N1353" s="15"/>
      <c r="O1353" s="15"/>
      <c r="P1353" s="15"/>
      <c r="Q1353" s="15"/>
      <c r="R1353" s="16" t="s">
        <v>5</v>
      </c>
      <c r="S1353" s="15"/>
      <c r="T1353" s="15"/>
      <c r="U1353" s="15"/>
      <c r="V1353" s="17"/>
      <c r="W1353" s="15" t="s">
        <v>6</v>
      </c>
      <c r="X1353" s="15"/>
      <c r="Y1353" s="18"/>
      <c r="Z1353" s="1"/>
    </row>
    <row r="1354" spans="1:26" ht="23.25">
      <c r="A1354" s="1"/>
      <c r="B1354" s="19" t="s">
        <v>7</v>
      </c>
      <c r="C1354" s="20"/>
      <c r="D1354" s="20"/>
      <c r="E1354" s="20"/>
      <c r="F1354" s="20"/>
      <c r="G1354" s="20"/>
      <c r="H1354" s="21"/>
      <c r="I1354" s="22"/>
      <c r="J1354" s="23"/>
      <c r="K1354" s="24"/>
      <c r="L1354" s="25"/>
      <c r="M1354" s="26"/>
      <c r="N1354" s="27"/>
      <c r="O1354" s="28" t="s">
        <v>8</v>
      </c>
      <c r="P1354" s="29"/>
      <c r="Q1354" s="30"/>
      <c r="R1354" s="31" t="s">
        <v>8</v>
      </c>
      <c r="S1354" s="32" t="s">
        <v>9</v>
      </c>
      <c r="T1354" s="25"/>
      <c r="U1354" s="33" t="s">
        <v>10</v>
      </c>
      <c r="V1354" s="30"/>
      <c r="W1354" s="30"/>
      <c r="X1354" s="34" t="s">
        <v>11</v>
      </c>
      <c r="Y1354" s="35"/>
      <c r="Z1354" s="1"/>
    </row>
    <row r="1355" spans="1:26" ht="23.25">
      <c r="A1355" s="1"/>
      <c r="B1355" s="36"/>
      <c r="C1355" s="37"/>
      <c r="D1355" s="37"/>
      <c r="E1355" s="37"/>
      <c r="F1355" s="38"/>
      <c r="G1355" s="37"/>
      <c r="H1355" s="36"/>
      <c r="I1355" s="22"/>
      <c r="J1355" s="2" t="s">
        <v>12</v>
      </c>
      <c r="K1355" s="24"/>
      <c r="L1355" s="39" t="s">
        <v>13</v>
      </c>
      <c r="M1355" s="40" t="s">
        <v>14</v>
      </c>
      <c r="N1355" s="32" t="s">
        <v>13</v>
      </c>
      <c r="O1355" s="39" t="s">
        <v>15</v>
      </c>
      <c r="P1355" s="29" t="s">
        <v>16</v>
      </c>
      <c r="Q1355" s="26"/>
      <c r="R1355" s="41" t="s">
        <v>15</v>
      </c>
      <c r="S1355" s="40" t="s">
        <v>17</v>
      </c>
      <c r="T1355" s="39" t="s">
        <v>18</v>
      </c>
      <c r="U1355" s="33" t="s">
        <v>19</v>
      </c>
      <c r="V1355" s="30"/>
      <c r="W1355" s="30"/>
      <c r="X1355" s="30"/>
      <c r="Y1355" s="40"/>
      <c r="Z1355" s="1"/>
    </row>
    <row r="1356" spans="1:26" ht="23.25">
      <c r="A1356" s="1"/>
      <c r="B1356" s="36" t="s">
        <v>20</v>
      </c>
      <c r="C1356" s="36" t="s">
        <v>21</v>
      </c>
      <c r="D1356" s="36" t="s">
        <v>22</v>
      </c>
      <c r="E1356" s="36" t="s">
        <v>23</v>
      </c>
      <c r="F1356" s="36" t="s">
        <v>24</v>
      </c>
      <c r="G1356" s="36" t="s">
        <v>25</v>
      </c>
      <c r="H1356" s="36" t="s">
        <v>26</v>
      </c>
      <c r="I1356" s="22"/>
      <c r="J1356" s="42"/>
      <c r="K1356" s="24"/>
      <c r="L1356" s="39" t="s">
        <v>27</v>
      </c>
      <c r="M1356" s="40" t="s">
        <v>28</v>
      </c>
      <c r="N1356" s="32" t="s">
        <v>29</v>
      </c>
      <c r="O1356" s="39" t="s">
        <v>30</v>
      </c>
      <c r="P1356" s="29" t="s">
        <v>31</v>
      </c>
      <c r="Q1356" s="40" t="s">
        <v>32</v>
      </c>
      <c r="R1356" s="41" t="s">
        <v>30</v>
      </c>
      <c r="S1356" s="40" t="s">
        <v>33</v>
      </c>
      <c r="T1356" s="39" t="s">
        <v>34</v>
      </c>
      <c r="U1356" s="33" t="s">
        <v>35</v>
      </c>
      <c r="V1356" s="29" t="s">
        <v>32</v>
      </c>
      <c r="W1356" s="29" t="s">
        <v>36</v>
      </c>
      <c r="X1356" s="29" t="s">
        <v>37</v>
      </c>
      <c r="Y1356" s="40" t="s">
        <v>38</v>
      </c>
      <c r="Z1356" s="1"/>
    </row>
    <row r="1357" spans="1:26" ht="23.25">
      <c r="A1357" s="1"/>
      <c r="B1357" s="43"/>
      <c r="C1357" s="43"/>
      <c r="D1357" s="43"/>
      <c r="E1357" s="43"/>
      <c r="F1357" s="43"/>
      <c r="G1357" s="43"/>
      <c r="H1357" s="43"/>
      <c r="I1357" s="44"/>
      <c r="J1357" s="45"/>
      <c r="K1357" s="46"/>
      <c r="L1357" s="47"/>
      <c r="M1357" s="48"/>
      <c r="N1357" s="49"/>
      <c r="O1357" s="47"/>
      <c r="P1357" s="50"/>
      <c r="Q1357" s="50"/>
      <c r="R1357" s="48"/>
      <c r="S1357" s="48"/>
      <c r="T1357" s="47"/>
      <c r="U1357" s="51"/>
      <c r="V1357" s="50"/>
      <c r="W1357" s="50"/>
      <c r="X1357" s="50"/>
      <c r="Y1357" s="48"/>
      <c r="Z1357" s="1"/>
    </row>
    <row r="1358" spans="1:26" ht="23.25">
      <c r="A1358" s="1"/>
      <c r="B1358" s="52" t="s">
        <v>48</v>
      </c>
      <c r="C1358" s="52"/>
      <c r="D1358" s="52"/>
      <c r="E1358" s="52" t="s">
        <v>55</v>
      </c>
      <c r="F1358" s="52" t="s">
        <v>263</v>
      </c>
      <c r="G1358" s="52" t="s">
        <v>320</v>
      </c>
      <c r="H1358" s="52"/>
      <c r="I1358" s="53"/>
      <c r="J1358" s="54" t="s">
        <v>321</v>
      </c>
      <c r="K1358" s="55"/>
      <c r="L1358" s="25"/>
      <c r="M1358" s="26"/>
      <c r="N1358" s="27"/>
      <c r="O1358" s="56"/>
      <c r="P1358" s="30"/>
      <c r="Q1358" s="30"/>
      <c r="R1358" s="26"/>
      <c r="S1358" s="27"/>
      <c r="T1358" s="25"/>
      <c r="U1358" s="57"/>
      <c r="V1358" s="30"/>
      <c r="W1358" s="30"/>
      <c r="X1358" s="30"/>
      <c r="Y1358" s="26"/>
      <c r="Z1358" s="1"/>
    </row>
    <row r="1359" spans="1:26" ht="23.25">
      <c r="A1359" s="1"/>
      <c r="B1359" s="52"/>
      <c r="C1359" s="52"/>
      <c r="D1359" s="52"/>
      <c r="E1359" s="52"/>
      <c r="F1359" s="52"/>
      <c r="G1359" s="52"/>
      <c r="H1359" s="52"/>
      <c r="I1359" s="53"/>
      <c r="J1359" s="58" t="s">
        <v>322</v>
      </c>
      <c r="K1359" s="59"/>
      <c r="L1359" s="60"/>
      <c r="M1359" s="60"/>
      <c r="N1359" s="60"/>
      <c r="O1359" s="60"/>
      <c r="P1359" s="60"/>
      <c r="Q1359" s="60"/>
      <c r="R1359" s="60"/>
      <c r="S1359" s="60"/>
      <c r="T1359" s="60"/>
      <c r="U1359" s="69"/>
      <c r="V1359" s="26"/>
      <c r="W1359" s="26"/>
      <c r="X1359" s="26"/>
      <c r="Y1359" s="26"/>
      <c r="Z1359" s="1"/>
    </row>
    <row r="1360" spans="1:26" ht="23.25">
      <c r="A1360" s="1"/>
      <c r="B1360" s="52"/>
      <c r="C1360" s="52"/>
      <c r="D1360" s="52"/>
      <c r="E1360" s="52"/>
      <c r="F1360" s="52"/>
      <c r="G1360" s="52"/>
      <c r="H1360" s="52"/>
      <c r="I1360" s="53"/>
      <c r="J1360" s="58" t="s">
        <v>50</v>
      </c>
      <c r="K1360" s="59"/>
      <c r="L1360" s="60"/>
      <c r="M1360" s="60"/>
      <c r="N1360" s="60"/>
      <c r="O1360" s="60"/>
      <c r="P1360" s="60"/>
      <c r="Q1360" s="60">
        <f>+L1360+M1360+N1360+O1360+P1360</f>
        <v>0</v>
      </c>
      <c r="R1360" s="60"/>
      <c r="S1360" s="60"/>
      <c r="T1360" s="60"/>
      <c r="U1360" s="60"/>
      <c r="V1360" s="26">
        <f>+R1360+S1360+T1360+U1360</f>
        <v>0</v>
      </c>
      <c r="W1360" s="26">
        <f>+Q1360+V1360</f>
        <v>0</v>
      </c>
      <c r="X1360" s="26">
        <f>IF(Q1360=0,,(Q1360/W1360)*100)</f>
        <v>0</v>
      </c>
      <c r="Y1360" s="26">
        <f>IF(V1360=0,,(V1360/W1360)*100)</f>
        <v>0</v>
      </c>
      <c r="Z1360" s="1"/>
    </row>
    <row r="1361" spans="1:26" ht="23.25">
      <c r="A1361" s="1"/>
      <c r="B1361" s="52"/>
      <c r="C1361" s="52"/>
      <c r="D1361" s="52"/>
      <c r="E1361" s="52"/>
      <c r="F1361" s="52"/>
      <c r="G1361" s="52"/>
      <c r="H1361" s="52"/>
      <c r="I1361" s="53"/>
      <c r="J1361" s="54" t="s">
        <v>51</v>
      </c>
      <c r="K1361" s="55"/>
      <c r="L1361" s="60"/>
      <c r="M1361" s="60"/>
      <c r="N1361" s="60"/>
      <c r="O1361" s="60"/>
      <c r="P1361" s="60"/>
      <c r="Q1361" s="26">
        <f>+L1361+M1361+N1361+O1361+P1361</f>
        <v>0</v>
      </c>
      <c r="R1361" s="60"/>
      <c r="S1361" s="60"/>
      <c r="T1361" s="60">
        <v>680.6</v>
      </c>
      <c r="U1361" s="60"/>
      <c r="V1361" s="26">
        <f>+R1361+S1361+T1361+U1361</f>
        <v>680.6</v>
      </c>
      <c r="W1361" s="26">
        <f>+Q1361+V1361</f>
        <v>680.6</v>
      </c>
      <c r="X1361" s="26">
        <f>IF(Q1361=0,,(Q1361/W1361)*100)</f>
        <v>0</v>
      </c>
      <c r="Y1361" s="26">
        <f>IF(V1361=0,,(V1361/W1361)*100)</f>
        <v>100</v>
      </c>
      <c r="Z1361" s="1"/>
    </row>
    <row r="1362" spans="1:26" ht="23.25">
      <c r="A1362" s="1"/>
      <c r="B1362" s="52"/>
      <c r="C1362" s="52"/>
      <c r="D1362" s="52"/>
      <c r="E1362" s="52"/>
      <c r="F1362" s="52"/>
      <c r="G1362" s="52"/>
      <c r="H1362" s="52"/>
      <c r="I1362" s="53"/>
      <c r="J1362" s="54" t="s">
        <v>52</v>
      </c>
      <c r="K1362" s="55"/>
      <c r="L1362" s="60"/>
      <c r="M1362" s="26"/>
      <c r="N1362" s="60"/>
      <c r="O1362" s="60"/>
      <c r="P1362" s="26"/>
      <c r="Q1362" s="26">
        <f>+L1362+M1362+N1362+O1362+P1362</f>
        <v>0</v>
      </c>
      <c r="R1362" s="26"/>
      <c r="S1362" s="60"/>
      <c r="T1362" s="60">
        <v>662.405</v>
      </c>
      <c r="U1362" s="60"/>
      <c r="V1362" s="26">
        <f>+R1362+S1362+T1362+U1362</f>
        <v>662.405</v>
      </c>
      <c r="W1362" s="26">
        <f>+Q1362+V1362</f>
        <v>662.405</v>
      </c>
      <c r="X1362" s="26">
        <f>IF(Q1362=0,,(Q1362/W1362)*100)</f>
        <v>0</v>
      </c>
      <c r="Y1362" s="26">
        <f>IF(V1362=0,,(V1362/W1362)*100)</f>
        <v>100</v>
      </c>
      <c r="Z1362" s="1"/>
    </row>
    <row r="1363" spans="1:26" ht="23.25">
      <c r="A1363" s="1"/>
      <c r="B1363" s="52"/>
      <c r="C1363" s="52"/>
      <c r="D1363" s="52"/>
      <c r="E1363" s="52"/>
      <c r="F1363" s="52"/>
      <c r="G1363" s="52" t="s">
        <v>320</v>
      </c>
      <c r="H1363" s="52"/>
      <c r="I1363" s="53"/>
      <c r="J1363" s="54" t="s">
        <v>53</v>
      </c>
      <c r="K1363" s="55"/>
      <c r="L1363" s="60">
        <f aca="true" t="shared" si="312" ref="L1363:W1363">IF(L1360=0,,(L1362/L1360)*100)</f>
        <v>0</v>
      </c>
      <c r="M1363" s="26">
        <f t="shared" si="312"/>
        <v>0</v>
      </c>
      <c r="N1363" s="60">
        <f t="shared" si="312"/>
        <v>0</v>
      </c>
      <c r="O1363" s="60">
        <f t="shared" si="312"/>
        <v>0</v>
      </c>
      <c r="P1363" s="26">
        <f t="shared" si="312"/>
        <v>0</v>
      </c>
      <c r="Q1363" s="26">
        <f t="shared" si="312"/>
        <v>0</v>
      </c>
      <c r="R1363" s="26">
        <f t="shared" si="312"/>
        <v>0</v>
      </c>
      <c r="S1363" s="60">
        <f t="shared" si="312"/>
        <v>0</v>
      </c>
      <c r="T1363" s="60">
        <f t="shared" si="312"/>
        <v>0</v>
      </c>
      <c r="U1363" s="60">
        <f t="shared" si="312"/>
        <v>0</v>
      </c>
      <c r="V1363" s="26">
        <f t="shared" si="312"/>
        <v>0</v>
      </c>
      <c r="W1363" s="26">
        <f t="shared" si="312"/>
        <v>0</v>
      </c>
      <c r="X1363" s="26"/>
      <c r="Y1363" s="26"/>
      <c r="Z1363" s="1"/>
    </row>
    <row r="1364" spans="1:26" ht="23.25">
      <c r="A1364" s="1"/>
      <c r="B1364" s="52"/>
      <c r="C1364" s="52"/>
      <c r="D1364" s="52"/>
      <c r="E1364" s="52"/>
      <c r="F1364" s="52"/>
      <c r="G1364" s="52"/>
      <c r="H1364" s="52"/>
      <c r="I1364" s="53"/>
      <c r="J1364" s="54" t="s">
        <v>54</v>
      </c>
      <c r="K1364" s="55"/>
      <c r="L1364" s="60">
        <f>IF(L1361=0,,(L1362/L1361)*100)</f>
        <v>0</v>
      </c>
      <c r="M1364" s="26">
        <f aca="true" t="shared" si="313" ref="M1364:W1364">IF(M1361=0,,(M1362/M1361)*100)</f>
        <v>0</v>
      </c>
      <c r="N1364" s="60">
        <f t="shared" si="313"/>
        <v>0</v>
      </c>
      <c r="O1364" s="60">
        <f t="shared" si="313"/>
        <v>0</v>
      </c>
      <c r="P1364" s="26">
        <f t="shared" si="313"/>
        <v>0</v>
      </c>
      <c r="Q1364" s="26">
        <f t="shared" si="313"/>
        <v>0</v>
      </c>
      <c r="R1364" s="26">
        <f t="shared" si="313"/>
        <v>0</v>
      </c>
      <c r="S1364" s="60">
        <f t="shared" si="313"/>
        <v>0</v>
      </c>
      <c r="T1364" s="60">
        <f t="shared" si="313"/>
        <v>97.32662356744048</v>
      </c>
      <c r="U1364" s="60">
        <f t="shared" si="313"/>
        <v>0</v>
      </c>
      <c r="V1364" s="26">
        <f t="shared" si="313"/>
        <v>97.32662356744048</v>
      </c>
      <c r="W1364" s="26">
        <f t="shared" si="313"/>
        <v>97.32662356744048</v>
      </c>
      <c r="X1364" s="26"/>
      <c r="Y1364" s="26"/>
      <c r="Z1364" s="1"/>
    </row>
    <row r="1365" spans="1:26" ht="23.25">
      <c r="A1365" s="1"/>
      <c r="B1365" s="52"/>
      <c r="C1365" s="52"/>
      <c r="D1365" s="52"/>
      <c r="E1365" s="52"/>
      <c r="F1365" s="52"/>
      <c r="G1365" s="52"/>
      <c r="H1365" s="52"/>
      <c r="I1365" s="53"/>
      <c r="J1365" s="54"/>
      <c r="K1365" s="55"/>
      <c r="L1365" s="60"/>
      <c r="M1365" s="26"/>
      <c r="N1365" s="60"/>
      <c r="O1365" s="60"/>
      <c r="P1365" s="26"/>
      <c r="Q1365" s="26"/>
      <c r="R1365" s="26"/>
      <c r="S1365" s="60"/>
      <c r="T1365" s="60"/>
      <c r="U1365" s="60"/>
      <c r="V1365" s="26"/>
      <c r="W1365" s="26"/>
      <c r="X1365" s="26"/>
      <c r="Y1365" s="26"/>
      <c r="Z1365" s="1"/>
    </row>
    <row r="1366" spans="1:26" ht="23.25">
      <c r="A1366" s="1"/>
      <c r="B1366" s="52"/>
      <c r="C1366" s="52"/>
      <c r="D1366" s="52"/>
      <c r="E1366" s="52"/>
      <c r="F1366" s="52"/>
      <c r="G1366" s="52"/>
      <c r="H1366" s="52" t="s">
        <v>231</v>
      </c>
      <c r="I1366" s="53"/>
      <c r="J1366" s="54" t="s">
        <v>232</v>
      </c>
      <c r="K1366" s="55"/>
      <c r="L1366" s="60"/>
      <c r="M1366" s="26"/>
      <c r="N1366" s="60"/>
      <c r="O1366" s="60"/>
      <c r="P1366" s="26"/>
      <c r="Q1366" s="26"/>
      <c r="R1366" s="26"/>
      <c r="S1366" s="60"/>
      <c r="T1366" s="60"/>
      <c r="U1366" s="60"/>
      <c r="V1366" s="26"/>
      <c r="W1366" s="26"/>
      <c r="X1366" s="26"/>
      <c r="Y1366" s="26"/>
      <c r="Z1366" s="1"/>
    </row>
    <row r="1367" spans="1:26" ht="23.25">
      <c r="A1367" s="1"/>
      <c r="B1367" s="52"/>
      <c r="C1367" s="52"/>
      <c r="D1367" s="52"/>
      <c r="E1367" s="52"/>
      <c r="F1367" s="52"/>
      <c r="G1367" s="52"/>
      <c r="H1367" s="52"/>
      <c r="I1367" s="53"/>
      <c r="J1367" s="54" t="s">
        <v>323</v>
      </c>
      <c r="K1367" s="55"/>
      <c r="L1367" s="60"/>
      <c r="M1367" s="26"/>
      <c r="N1367" s="60"/>
      <c r="O1367" s="60"/>
      <c r="P1367" s="26"/>
      <c r="Q1367" s="26"/>
      <c r="R1367" s="26"/>
      <c r="S1367" s="60"/>
      <c r="T1367" s="60"/>
      <c r="U1367" s="60"/>
      <c r="V1367" s="26"/>
      <c r="W1367" s="26"/>
      <c r="X1367" s="26"/>
      <c r="Y1367" s="26"/>
      <c r="Z1367" s="1"/>
    </row>
    <row r="1368" spans="1:26" ht="23.25">
      <c r="A1368" s="1"/>
      <c r="B1368" s="52"/>
      <c r="C1368" s="52"/>
      <c r="D1368" s="52"/>
      <c r="E1368" s="52"/>
      <c r="F1368" s="52"/>
      <c r="G1368" s="52"/>
      <c r="H1368" s="52"/>
      <c r="I1368" s="53"/>
      <c r="J1368" s="54" t="s">
        <v>50</v>
      </c>
      <c r="K1368" s="55"/>
      <c r="L1368" s="60"/>
      <c r="M1368" s="26"/>
      <c r="N1368" s="60"/>
      <c r="O1368" s="60"/>
      <c r="P1368" s="26"/>
      <c r="Q1368" s="26">
        <f>+L1368+M1368+N1368+O1368+P1368</f>
        <v>0</v>
      </c>
      <c r="R1368" s="26"/>
      <c r="S1368" s="60"/>
      <c r="T1368" s="60"/>
      <c r="U1368" s="60"/>
      <c r="V1368" s="26">
        <f>+R1368+S1368+T1368+U1368</f>
        <v>0</v>
      </c>
      <c r="W1368" s="26">
        <f>+Q1368+V1368</f>
        <v>0</v>
      </c>
      <c r="X1368" s="26">
        <f>IF(Q1368=0,,(Q1368/W1368)*100)</f>
        <v>0</v>
      </c>
      <c r="Y1368" s="26">
        <f>IF(V1368=0,,(V1368/W1368)*100)</f>
        <v>0</v>
      </c>
      <c r="Z1368" s="1"/>
    </row>
    <row r="1369" spans="1:26" ht="23.25">
      <c r="A1369" s="1"/>
      <c r="B1369" s="52"/>
      <c r="C1369" s="52"/>
      <c r="D1369" s="52"/>
      <c r="E1369" s="52"/>
      <c r="F1369" s="52"/>
      <c r="G1369" s="52"/>
      <c r="H1369" s="52"/>
      <c r="I1369" s="53"/>
      <c r="J1369" s="54" t="s">
        <v>51</v>
      </c>
      <c r="K1369" s="55"/>
      <c r="L1369" s="60"/>
      <c r="M1369" s="26"/>
      <c r="N1369" s="60"/>
      <c r="O1369" s="60"/>
      <c r="P1369" s="26"/>
      <c r="Q1369" s="26">
        <f>+L1369+M1369+N1369+O1369+P1369</f>
        <v>0</v>
      </c>
      <c r="R1369" s="26"/>
      <c r="S1369" s="60"/>
      <c r="T1369" s="60">
        <v>680.6</v>
      </c>
      <c r="U1369" s="60"/>
      <c r="V1369" s="26">
        <f>+R1369+S1369+T1369+U1369</f>
        <v>680.6</v>
      </c>
      <c r="W1369" s="26">
        <f>+Q1369+V1369</f>
        <v>680.6</v>
      </c>
      <c r="X1369" s="26">
        <f>IF(Q1369=0,,(Q1369/W1369)*100)</f>
        <v>0</v>
      </c>
      <c r="Y1369" s="26">
        <f>IF(V1369=0,,(V1369/W1369)*100)</f>
        <v>100</v>
      </c>
      <c r="Z1369" s="1"/>
    </row>
    <row r="1370" spans="1:26" ht="23.25">
      <c r="A1370" s="1"/>
      <c r="B1370" s="52"/>
      <c r="C1370" s="52"/>
      <c r="D1370" s="52"/>
      <c r="E1370" s="52"/>
      <c r="F1370" s="52"/>
      <c r="G1370" s="52"/>
      <c r="H1370" s="52"/>
      <c r="I1370" s="53"/>
      <c r="J1370" s="54" t="s">
        <v>52</v>
      </c>
      <c r="K1370" s="55"/>
      <c r="L1370" s="60"/>
      <c r="M1370" s="26"/>
      <c r="N1370" s="60"/>
      <c r="O1370" s="60"/>
      <c r="P1370" s="26"/>
      <c r="Q1370" s="26">
        <f>+L1370+M1370+N1370+O1370+P1370</f>
        <v>0</v>
      </c>
      <c r="R1370" s="26"/>
      <c r="S1370" s="60"/>
      <c r="T1370" s="60">
        <v>662.405</v>
      </c>
      <c r="U1370" s="60"/>
      <c r="V1370" s="26">
        <f>+R1370+S1370+T1370+U1370</f>
        <v>662.405</v>
      </c>
      <c r="W1370" s="26">
        <f>+Q1370+V1370</f>
        <v>662.405</v>
      </c>
      <c r="X1370" s="26">
        <f>IF(Q1370=0,,(Q1370/W1370)*100)</f>
        <v>0</v>
      </c>
      <c r="Y1370" s="26">
        <f>IF(V1370=0,,(V1370/W1370)*100)</f>
        <v>100</v>
      </c>
      <c r="Z1370" s="1"/>
    </row>
    <row r="1371" spans="1:26" ht="23.25">
      <c r="A1371" s="1"/>
      <c r="B1371" s="52"/>
      <c r="C1371" s="52"/>
      <c r="D1371" s="52"/>
      <c r="E1371" s="52"/>
      <c r="F1371" s="52"/>
      <c r="G1371" s="52"/>
      <c r="H1371" s="52"/>
      <c r="I1371" s="53"/>
      <c r="J1371" s="54" t="s">
        <v>53</v>
      </c>
      <c r="K1371" s="55"/>
      <c r="L1371" s="60">
        <f aca="true" t="shared" si="314" ref="L1371:W1371">IF(L1368=0,,(L1370/L1368)*100)</f>
        <v>0</v>
      </c>
      <c r="M1371" s="26">
        <f t="shared" si="314"/>
        <v>0</v>
      </c>
      <c r="N1371" s="60">
        <f t="shared" si="314"/>
        <v>0</v>
      </c>
      <c r="O1371" s="60">
        <f t="shared" si="314"/>
        <v>0</v>
      </c>
      <c r="P1371" s="26">
        <f t="shared" si="314"/>
        <v>0</v>
      </c>
      <c r="Q1371" s="26">
        <f t="shared" si="314"/>
        <v>0</v>
      </c>
      <c r="R1371" s="26">
        <f t="shared" si="314"/>
        <v>0</v>
      </c>
      <c r="S1371" s="60">
        <f t="shared" si="314"/>
        <v>0</v>
      </c>
      <c r="T1371" s="60">
        <f t="shared" si="314"/>
        <v>0</v>
      </c>
      <c r="U1371" s="60">
        <f t="shared" si="314"/>
        <v>0</v>
      </c>
      <c r="V1371" s="26">
        <f t="shared" si="314"/>
        <v>0</v>
      </c>
      <c r="W1371" s="26">
        <f t="shared" si="314"/>
        <v>0</v>
      </c>
      <c r="X1371" s="26"/>
      <c r="Y1371" s="26"/>
      <c r="Z1371" s="1"/>
    </row>
    <row r="1372" spans="1:26" ht="23.25">
      <c r="A1372" s="1"/>
      <c r="B1372" s="52"/>
      <c r="C1372" s="52"/>
      <c r="D1372" s="52"/>
      <c r="E1372" s="52"/>
      <c r="F1372" s="52"/>
      <c r="G1372" s="52"/>
      <c r="H1372" s="52"/>
      <c r="I1372" s="53"/>
      <c r="J1372" s="54" t="s">
        <v>54</v>
      </c>
      <c r="K1372" s="55"/>
      <c r="L1372" s="60">
        <f>IF(L1369=0,,(L1370/L1369)*100)</f>
        <v>0</v>
      </c>
      <c r="M1372" s="26">
        <f aca="true" t="shared" si="315" ref="M1372:W1372">IF(M1369=0,,(M1370/M1369)*100)</f>
        <v>0</v>
      </c>
      <c r="N1372" s="60">
        <f t="shared" si="315"/>
        <v>0</v>
      </c>
      <c r="O1372" s="60">
        <f t="shared" si="315"/>
        <v>0</v>
      </c>
      <c r="P1372" s="26">
        <f t="shared" si="315"/>
        <v>0</v>
      </c>
      <c r="Q1372" s="26">
        <f t="shared" si="315"/>
        <v>0</v>
      </c>
      <c r="R1372" s="26">
        <f t="shared" si="315"/>
        <v>0</v>
      </c>
      <c r="S1372" s="60">
        <f t="shared" si="315"/>
        <v>0</v>
      </c>
      <c r="T1372" s="60">
        <f t="shared" si="315"/>
        <v>97.32662356744048</v>
      </c>
      <c r="U1372" s="60">
        <f t="shared" si="315"/>
        <v>0</v>
      </c>
      <c r="V1372" s="26">
        <f t="shared" si="315"/>
        <v>97.32662356744048</v>
      </c>
      <c r="W1372" s="26">
        <f t="shared" si="315"/>
        <v>97.32662356744048</v>
      </c>
      <c r="X1372" s="26"/>
      <c r="Y1372" s="26"/>
      <c r="Z1372" s="1"/>
    </row>
    <row r="1373" spans="1:26" ht="23.25">
      <c r="A1373" s="1"/>
      <c r="B1373" s="61"/>
      <c r="C1373" s="62"/>
      <c r="D1373" s="62"/>
      <c r="E1373" s="62"/>
      <c r="F1373" s="62"/>
      <c r="G1373" s="62"/>
      <c r="H1373" s="62"/>
      <c r="I1373" s="54"/>
      <c r="J1373" s="54"/>
      <c r="K1373" s="55"/>
      <c r="L1373" s="24"/>
      <c r="M1373" s="24"/>
      <c r="N1373" s="24"/>
      <c r="O1373" s="24"/>
      <c r="P1373" s="24"/>
      <c r="Q1373" s="24"/>
      <c r="R1373" s="24"/>
      <c r="S1373" s="24"/>
      <c r="T1373" s="24"/>
      <c r="U1373" s="24"/>
      <c r="V1373" s="24"/>
      <c r="W1373" s="24"/>
      <c r="X1373" s="24"/>
      <c r="Y1373" s="24"/>
      <c r="Z1373" s="1"/>
    </row>
    <row r="1374" spans="1:26" ht="23.25">
      <c r="A1374" s="1"/>
      <c r="B1374" s="52"/>
      <c r="C1374" s="52"/>
      <c r="D1374" s="52"/>
      <c r="E1374" s="52"/>
      <c r="F1374" s="52"/>
      <c r="G1374" s="52" t="s">
        <v>324</v>
      </c>
      <c r="H1374" s="52"/>
      <c r="I1374" s="53"/>
      <c r="J1374" s="54" t="s">
        <v>325</v>
      </c>
      <c r="K1374" s="55"/>
      <c r="L1374" s="60"/>
      <c r="M1374" s="26"/>
      <c r="N1374" s="60"/>
      <c r="O1374" s="60"/>
      <c r="P1374" s="26"/>
      <c r="Q1374" s="26"/>
      <c r="R1374" s="26"/>
      <c r="S1374" s="60"/>
      <c r="T1374" s="60"/>
      <c r="U1374" s="60"/>
      <c r="V1374" s="26"/>
      <c r="W1374" s="26"/>
      <c r="X1374" s="26"/>
      <c r="Y1374" s="26"/>
      <c r="Z1374" s="1"/>
    </row>
    <row r="1375" spans="1:26" ht="23.25">
      <c r="A1375" s="1"/>
      <c r="B1375" s="52"/>
      <c r="C1375" s="52"/>
      <c r="D1375" s="52"/>
      <c r="E1375" s="52"/>
      <c r="F1375" s="52"/>
      <c r="G1375" s="52"/>
      <c r="H1375" s="52"/>
      <c r="I1375" s="53"/>
      <c r="J1375" s="54" t="s">
        <v>326</v>
      </c>
      <c r="K1375" s="55"/>
      <c r="L1375" s="60"/>
      <c r="M1375" s="26"/>
      <c r="N1375" s="60"/>
      <c r="O1375" s="60"/>
      <c r="P1375" s="26"/>
      <c r="Q1375" s="26"/>
      <c r="R1375" s="26"/>
      <c r="S1375" s="60"/>
      <c r="T1375" s="60"/>
      <c r="U1375" s="60"/>
      <c r="V1375" s="26"/>
      <c r="W1375" s="26"/>
      <c r="X1375" s="26"/>
      <c r="Y1375" s="26"/>
      <c r="Z1375" s="1"/>
    </row>
    <row r="1376" spans="1:26" ht="23.25">
      <c r="A1376" s="1"/>
      <c r="B1376" s="52"/>
      <c r="C1376" s="52"/>
      <c r="D1376" s="52"/>
      <c r="E1376" s="52"/>
      <c r="F1376" s="52"/>
      <c r="G1376" s="52"/>
      <c r="H1376" s="52"/>
      <c r="I1376" s="53"/>
      <c r="J1376" s="54" t="s">
        <v>327</v>
      </c>
      <c r="K1376" s="55"/>
      <c r="L1376" s="60"/>
      <c r="M1376" s="26"/>
      <c r="N1376" s="60"/>
      <c r="O1376" s="60"/>
      <c r="P1376" s="26"/>
      <c r="Q1376" s="26"/>
      <c r="R1376" s="26"/>
      <c r="S1376" s="60"/>
      <c r="T1376" s="60"/>
      <c r="U1376" s="60"/>
      <c r="V1376" s="26"/>
      <c r="W1376" s="26"/>
      <c r="X1376" s="26"/>
      <c r="Y1376" s="26"/>
      <c r="Z1376" s="1"/>
    </row>
    <row r="1377" spans="1:26" ht="23.25">
      <c r="A1377" s="1"/>
      <c r="B1377" s="52"/>
      <c r="C1377" s="52"/>
      <c r="D1377" s="52"/>
      <c r="E1377" s="52"/>
      <c r="F1377" s="52"/>
      <c r="G1377" s="52"/>
      <c r="H1377" s="52"/>
      <c r="I1377" s="53"/>
      <c r="J1377" s="54" t="s">
        <v>50</v>
      </c>
      <c r="K1377" s="55"/>
      <c r="L1377" s="60"/>
      <c r="M1377" s="26"/>
      <c r="N1377" s="60"/>
      <c r="O1377" s="60"/>
      <c r="P1377" s="26"/>
      <c r="Q1377" s="26">
        <f>+L1377+M1377+N1377+O1377+P1377</f>
        <v>0</v>
      </c>
      <c r="R1377" s="26"/>
      <c r="S1377" s="60"/>
      <c r="T1377" s="60"/>
      <c r="U1377" s="60"/>
      <c r="V1377" s="26">
        <f>+R1377+S1377+T1377+U1377</f>
        <v>0</v>
      </c>
      <c r="W1377" s="26">
        <f>+Q1377+V1377</f>
        <v>0</v>
      </c>
      <c r="X1377" s="26">
        <f>IF(Q1377=0,,(Q1377/W1377)*100)</f>
        <v>0</v>
      </c>
      <c r="Y1377" s="26">
        <f>IF(V1377=0,,(V1377/W1377)*100)</f>
        <v>0</v>
      </c>
      <c r="Z1377" s="1"/>
    </row>
    <row r="1378" spans="1:26" ht="23.25">
      <c r="A1378" s="1"/>
      <c r="B1378" s="52"/>
      <c r="C1378" s="52"/>
      <c r="D1378" s="52"/>
      <c r="E1378" s="52"/>
      <c r="F1378" s="52"/>
      <c r="G1378" s="52"/>
      <c r="H1378" s="52"/>
      <c r="I1378" s="53"/>
      <c r="J1378" s="54" t="s">
        <v>51</v>
      </c>
      <c r="K1378" s="55"/>
      <c r="L1378" s="60"/>
      <c r="M1378" s="26"/>
      <c r="N1378" s="60"/>
      <c r="O1378" s="60"/>
      <c r="P1378" s="26"/>
      <c r="Q1378" s="26">
        <f>+L1378+M1378+N1378+O1378+P1378</f>
        <v>0</v>
      </c>
      <c r="R1378" s="26"/>
      <c r="S1378" s="60"/>
      <c r="T1378" s="60">
        <v>1500</v>
      </c>
      <c r="U1378" s="60"/>
      <c r="V1378" s="26">
        <f>+R1378+S1378+T1378+U1378</f>
        <v>1500</v>
      </c>
      <c r="W1378" s="26">
        <f>+Q1378+V1378</f>
        <v>1500</v>
      </c>
      <c r="X1378" s="26">
        <f>IF(Q1378=0,,(Q1378/W1378)*100)</f>
        <v>0</v>
      </c>
      <c r="Y1378" s="26">
        <f>IF(V1378=0,,(V1378/W1378)*100)</f>
        <v>100</v>
      </c>
      <c r="Z1378" s="1"/>
    </row>
    <row r="1379" spans="1:26" ht="23.25">
      <c r="A1379" s="1"/>
      <c r="B1379" s="52"/>
      <c r="C1379" s="52"/>
      <c r="D1379" s="52"/>
      <c r="E1379" s="52"/>
      <c r="F1379" s="52"/>
      <c r="G1379" s="52"/>
      <c r="H1379" s="52"/>
      <c r="I1379" s="53"/>
      <c r="J1379" s="54" t="s">
        <v>52</v>
      </c>
      <c r="K1379" s="55"/>
      <c r="L1379" s="60"/>
      <c r="M1379" s="26"/>
      <c r="N1379" s="60"/>
      <c r="O1379" s="60"/>
      <c r="P1379" s="26"/>
      <c r="Q1379" s="26">
        <f>+L1379+M1379+N1379+O1379+P1379</f>
        <v>0</v>
      </c>
      <c r="R1379" s="26"/>
      <c r="S1379" s="60"/>
      <c r="T1379" s="60">
        <v>1410.914</v>
      </c>
      <c r="U1379" s="60"/>
      <c r="V1379" s="26">
        <f>+R1379+S1379+T1379+U1379</f>
        <v>1410.914</v>
      </c>
      <c r="W1379" s="26">
        <f>+Q1379+V1379</f>
        <v>1410.914</v>
      </c>
      <c r="X1379" s="26">
        <f>IF(Q1379=0,,(Q1379/W1379)*100)</f>
        <v>0</v>
      </c>
      <c r="Y1379" s="26">
        <f>IF(V1379=0,,(V1379/W1379)*100)</f>
        <v>100</v>
      </c>
      <c r="Z1379" s="1"/>
    </row>
    <row r="1380" spans="1:26" ht="23.25">
      <c r="A1380" s="1"/>
      <c r="B1380" s="52"/>
      <c r="C1380" s="52"/>
      <c r="D1380" s="52"/>
      <c r="E1380" s="52"/>
      <c r="F1380" s="52"/>
      <c r="G1380" s="52"/>
      <c r="H1380" s="52"/>
      <c r="I1380" s="53"/>
      <c r="J1380" s="54" t="s">
        <v>53</v>
      </c>
      <c r="K1380" s="55"/>
      <c r="L1380" s="60">
        <f aca="true" t="shared" si="316" ref="L1380:W1380">IF(L1377=0,,(L1379/L1377)*100)</f>
        <v>0</v>
      </c>
      <c r="M1380" s="26">
        <f t="shared" si="316"/>
        <v>0</v>
      </c>
      <c r="N1380" s="60">
        <f t="shared" si="316"/>
        <v>0</v>
      </c>
      <c r="O1380" s="60">
        <f t="shared" si="316"/>
        <v>0</v>
      </c>
      <c r="P1380" s="26">
        <f t="shared" si="316"/>
        <v>0</v>
      </c>
      <c r="Q1380" s="26">
        <f t="shared" si="316"/>
        <v>0</v>
      </c>
      <c r="R1380" s="26">
        <f t="shared" si="316"/>
        <v>0</v>
      </c>
      <c r="S1380" s="60">
        <f t="shared" si="316"/>
        <v>0</v>
      </c>
      <c r="T1380" s="60">
        <f t="shared" si="316"/>
        <v>0</v>
      </c>
      <c r="U1380" s="60">
        <f t="shared" si="316"/>
        <v>0</v>
      </c>
      <c r="V1380" s="26">
        <f t="shared" si="316"/>
        <v>0</v>
      </c>
      <c r="W1380" s="26">
        <f t="shared" si="316"/>
        <v>0</v>
      </c>
      <c r="X1380" s="26"/>
      <c r="Y1380" s="26"/>
      <c r="Z1380" s="1"/>
    </row>
    <row r="1381" spans="1:26" ht="23.25">
      <c r="A1381" s="1"/>
      <c r="B1381" s="52"/>
      <c r="C1381" s="52"/>
      <c r="D1381" s="52"/>
      <c r="E1381" s="52"/>
      <c r="F1381" s="52"/>
      <c r="G1381" s="52"/>
      <c r="H1381" s="52"/>
      <c r="I1381" s="53"/>
      <c r="J1381" s="54" t="s">
        <v>54</v>
      </c>
      <c r="K1381" s="55"/>
      <c r="L1381" s="60">
        <f>IF(L1378=0,,(L1379/L1378)*100)</f>
        <v>0</v>
      </c>
      <c r="M1381" s="26">
        <f aca="true" t="shared" si="317" ref="M1381:W1381">IF(M1378=0,,(M1379/M1378)*100)</f>
        <v>0</v>
      </c>
      <c r="N1381" s="60">
        <f t="shared" si="317"/>
        <v>0</v>
      </c>
      <c r="O1381" s="60">
        <f t="shared" si="317"/>
        <v>0</v>
      </c>
      <c r="P1381" s="26">
        <f t="shared" si="317"/>
        <v>0</v>
      </c>
      <c r="Q1381" s="26">
        <f t="shared" si="317"/>
        <v>0</v>
      </c>
      <c r="R1381" s="26">
        <f t="shared" si="317"/>
        <v>0</v>
      </c>
      <c r="S1381" s="60">
        <f t="shared" si="317"/>
        <v>0</v>
      </c>
      <c r="T1381" s="60">
        <f t="shared" si="317"/>
        <v>94.06093333333332</v>
      </c>
      <c r="U1381" s="60">
        <f t="shared" si="317"/>
        <v>0</v>
      </c>
      <c r="V1381" s="26">
        <f t="shared" si="317"/>
        <v>94.06093333333332</v>
      </c>
      <c r="W1381" s="26">
        <f t="shared" si="317"/>
        <v>94.06093333333332</v>
      </c>
      <c r="X1381" s="26"/>
      <c r="Y1381" s="26"/>
      <c r="Z1381" s="1"/>
    </row>
    <row r="1382" spans="1:26" ht="23.25">
      <c r="A1382" s="1"/>
      <c r="B1382" s="61"/>
      <c r="C1382" s="62"/>
      <c r="D1382" s="62"/>
      <c r="E1382" s="62"/>
      <c r="F1382" s="62"/>
      <c r="G1382" s="62"/>
      <c r="H1382" s="62"/>
      <c r="I1382" s="54"/>
      <c r="J1382" s="54"/>
      <c r="K1382" s="55"/>
      <c r="L1382" s="24"/>
      <c r="M1382" s="24"/>
      <c r="N1382" s="24"/>
      <c r="O1382" s="24"/>
      <c r="P1382" s="24"/>
      <c r="Q1382" s="24"/>
      <c r="R1382" s="24"/>
      <c r="S1382" s="24"/>
      <c r="T1382" s="24"/>
      <c r="U1382" s="24"/>
      <c r="V1382" s="24"/>
      <c r="W1382" s="24"/>
      <c r="X1382" s="24"/>
      <c r="Y1382" s="24"/>
      <c r="Z1382" s="1"/>
    </row>
    <row r="1383" spans="1:26" ht="23.25">
      <c r="A1383" s="1"/>
      <c r="B1383" s="52"/>
      <c r="C1383" s="52"/>
      <c r="D1383" s="52"/>
      <c r="E1383" s="52"/>
      <c r="F1383" s="52"/>
      <c r="G1383" s="52"/>
      <c r="H1383" s="52" t="s">
        <v>231</v>
      </c>
      <c r="I1383" s="53"/>
      <c r="J1383" s="54" t="s">
        <v>232</v>
      </c>
      <c r="K1383" s="55"/>
      <c r="L1383" s="60"/>
      <c r="M1383" s="26"/>
      <c r="N1383" s="60"/>
      <c r="O1383" s="60"/>
      <c r="P1383" s="26"/>
      <c r="Q1383" s="26"/>
      <c r="R1383" s="26"/>
      <c r="S1383" s="60"/>
      <c r="T1383" s="60"/>
      <c r="U1383" s="60"/>
      <c r="V1383" s="26"/>
      <c r="W1383" s="26"/>
      <c r="X1383" s="26"/>
      <c r="Y1383" s="26"/>
      <c r="Z1383" s="1"/>
    </row>
    <row r="1384" spans="1:26" ht="23.25">
      <c r="A1384" s="1"/>
      <c r="B1384" s="52"/>
      <c r="C1384" s="52"/>
      <c r="D1384" s="52"/>
      <c r="E1384" s="52"/>
      <c r="F1384" s="52"/>
      <c r="G1384" s="52"/>
      <c r="H1384" s="52"/>
      <c r="I1384" s="53"/>
      <c r="J1384" s="54" t="s">
        <v>251</v>
      </c>
      <c r="K1384" s="55"/>
      <c r="L1384" s="60"/>
      <c r="M1384" s="26"/>
      <c r="N1384" s="60"/>
      <c r="O1384" s="60"/>
      <c r="P1384" s="26"/>
      <c r="Q1384" s="26"/>
      <c r="R1384" s="26"/>
      <c r="S1384" s="60"/>
      <c r="T1384" s="60"/>
      <c r="U1384" s="60"/>
      <c r="V1384" s="26"/>
      <c r="W1384" s="26"/>
      <c r="X1384" s="26"/>
      <c r="Y1384" s="26"/>
      <c r="Z1384" s="1"/>
    </row>
    <row r="1385" spans="1:26" ht="23.25">
      <c r="A1385" s="1"/>
      <c r="B1385" s="52"/>
      <c r="C1385" s="52"/>
      <c r="D1385" s="52"/>
      <c r="E1385" s="52"/>
      <c r="F1385" s="52"/>
      <c r="G1385" s="52"/>
      <c r="H1385" s="52"/>
      <c r="I1385" s="53"/>
      <c r="J1385" s="54" t="s">
        <v>50</v>
      </c>
      <c r="K1385" s="55"/>
      <c r="L1385" s="60"/>
      <c r="M1385" s="26"/>
      <c r="N1385" s="60"/>
      <c r="O1385" s="60"/>
      <c r="P1385" s="26"/>
      <c r="Q1385" s="26">
        <f>+L1385+M1385+N1385+O1385+P1385</f>
        <v>0</v>
      </c>
      <c r="R1385" s="26"/>
      <c r="S1385" s="60"/>
      <c r="T1385" s="60"/>
      <c r="U1385" s="60"/>
      <c r="V1385" s="26">
        <f>+R1385+S1385+T1385+U1385</f>
        <v>0</v>
      </c>
      <c r="W1385" s="26">
        <f>+Q1385+V1385</f>
        <v>0</v>
      </c>
      <c r="X1385" s="26">
        <f>IF(Q1385=0,,(Q1385/W1385)*100)</f>
        <v>0</v>
      </c>
      <c r="Y1385" s="26">
        <f>IF(V1385=0,,(V1385/W1385)*100)</f>
        <v>0</v>
      </c>
      <c r="Z1385" s="1"/>
    </row>
    <row r="1386" spans="1:26" ht="23.25">
      <c r="A1386" s="1"/>
      <c r="B1386" s="52"/>
      <c r="C1386" s="52"/>
      <c r="D1386" s="52"/>
      <c r="E1386" s="52"/>
      <c r="F1386" s="52"/>
      <c r="G1386" s="52"/>
      <c r="H1386" s="52"/>
      <c r="I1386" s="53"/>
      <c r="J1386" s="54" t="s">
        <v>51</v>
      </c>
      <c r="K1386" s="55"/>
      <c r="L1386" s="60"/>
      <c r="M1386" s="26"/>
      <c r="N1386" s="60"/>
      <c r="O1386" s="60"/>
      <c r="P1386" s="26"/>
      <c r="Q1386" s="26">
        <f>+L1386+M1386+N1386+O1386+P1386</f>
        <v>0</v>
      </c>
      <c r="R1386" s="26"/>
      <c r="S1386" s="60"/>
      <c r="T1386" s="60">
        <v>1500</v>
      </c>
      <c r="U1386" s="60"/>
      <c r="V1386" s="26">
        <f>+R1386+S1386+T1386+U1386</f>
        <v>1500</v>
      </c>
      <c r="W1386" s="26">
        <f>+Q1386+V1386</f>
        <v>1500</v>
      </c>
      <c r="X1386" s="26">
        <f>IF(Q1386=0,,(Q1386/W1386)*100)</f>
        <v>0</v>
      </c>
      <c r="Y1386" s="26">
        <f>IF(V1386=0,,(V1386/W1386)*100)</f>
        <v>100</v>
      </c>
      <c r="Z1386" s="1"/>
    </row>
    <row r="1387" spans="1:26" ht="23.25">
      <c r="A1387" s="1"/>
      <c r="B1387" s="61"/>
      <c r="C1387" s="61"/>
      <c r="D1387" s="61"/>
      <c r="E1387" s="61"/>
      <c r="F1387" s="61"/>
      <c r="G1387" s="61"/>
      <c r="H1387" s="61"/>
      <c r="I1387" s="53"/>
      <c r="J1387" s="54" t="s">
        <v>52</v>
      </c>
      <c r="K1387" s="55"/>
      <c r="L1387" s="60"/>
      <c r="M1387" s="26"/>
      <c r="N1387" s="60"/>
      <c r="O1387" s="60"/>
      <c r="P1387" s="26"/>
      <c r="Q1387" s="26">
        <f>+L1387+M1387+N1387+O1387+P1387</f>
        <v>0</v>
      </c>
      <c r="R1387" s="26"/>
      <c r="S1387" s="60"/>
      <c r="T1387" s="60">
        <v>1410.914</v>
      </c>
      <c r="U1387" s="60"/>
      <c r="V1387" s="26">
        <f>+R1387+S1387+T1387+U1387</f>
        <v>1410.914</v>
      </c>
      <c r="W1387" s="26">
        <f>+Q1387+V1387</f>
        <v>1410.914</v>
      </c>
      <c r="X1387" s="26">
        <f>IF(Q1387=0,,(Q1387/W1387)*100)</f>
        <v>0</v>
      </c>
      <c r="Y1387" s="26">
        <f>IF(V1387=0,,(V1387/W1387)*100)</f>
        <v>100</v>
      </c>
      <c r="Z1387" s="1"/>
    </row>
    <row r="1388" spans="1:26" ht="23.25">
      <c r="A1388" s="1"/>
      <c r="B1388" s="61"/>
      <c r="C1388" s="62"/>
      <c r="D1388" s="62"/>
      <c r="E1388" s="62"/>
      <c r="F1388" s="62"/>
      <c r="G1388" s="62"/>
      <c r="H1388" s="62"/>
      <c r="I1388" s="54"/>
      <c r="J1388" s="54" t="s">
        <v>53</v>
      </c>
      <c r="K1388" s="55"/>
      <c r="L1388" s="24">
        <f aca="true" t="shared" si="318" ref="L1388:W1388">IF(L1385=0,,(L1387/L1385)*100)</f>
        <v>0</v>
      </c>
      <c r="M1388" s="24">
        <f t="shared" si="318"/>
        <v>0</v>
      </c>
      <c r="N1388" s="24">
        <f t="shared" si="318"/>
        <v>0</v>
      </c>
      <c r="O1388" s="24">
        <f t="shared" si="318"/>
        <v>0</v>
      </c>
      <c r="P1388" s="24">
        <f t="shared" si="318"/>
        <v>0</v>
      </c>
      <c r="Q1388" s="24">
        <f t="shared" si="318"/>
        <v>0</v>
      </c>
      <c r="R1388" s="24">
        <f t="shared" si="318"/>
        <v>0</v>
      </c>
      <c r="S1388" s="24">
        <f t="shared" si="318"/>
        <v>0</v>
      </c>
      <c r="T1388" s="24">
        <f t="shared" si="318"/>
        <v>0</v>
      </c>
      <c r="U1388" s="24">
        <f t="shared" si="318"/>
        <v>0</v>
      </c>
      <c r="V1388" s="24">
        <f t="shared" si="318"/>
        <v>0</v>
      </c>
      <c r="W1388" s="24">
        <f t="shared" si="318"/>
        <v>0</v>
      </c>
      <c r="X1388" s="24"/>
      <c r="Y1388" s="24"/>
      <c r="Z1388" s="1"/>
    </row>
    <row r="1389" spans="1:26" ht="23.25">
      <c r="A1389" s="1"/>
      <c r="B1389" s="61"/>
      <c r="C1389" s="61"/>
      <c r="D1389" s="61"/>
      <c r="E1389" s="61"/>
      <c r="F1389" s="61"/>
      <c r="G1389" s="61"/>
      <c r="H1389" s="61"/>
      <c r="I1389" s="53"/>
      <c r="J1389" s="54" t="s">
        <v>54</v>
      </c>
      <c r="K1389" s="55"/>
      <c r="L1389" s="60">
        <f>IF(L1386=0,,(L1387/L1386)*100)</f>
        <v>0</v>
      </c>
      <c r="M1389" s="26">
        <f aca="true" t="shared" si="319" ref="M1389:W1389">IF(M1386=0,,(M1387/M1386)*100)</f>
        <v>0</v>
      </c>
      <c r="N1389" s="60">
        <f t="shared" si="319"/>
        <v>0</v>
      </c>
      <c r="O1389" s="60">
        <f t="shared" si="319"/>
        <v>0</v>
      </c>
      <c r="P1389" s="26">
        <f t="shared" si="319"/>
        <v>0</v>
      </c>
      <c r="Q1389" s="26">
        <f t="shared" si="319"/>
        <v>0</v>
      </c>
      <c r="R1389" s="26">
        <f t="shared" si="319"/>
        <v>0</v>
      </c>
      <c r="S1389" s="60">
        <f t="shared" si="319"/>
        <v>0</v>
      </c>
      <c r="T1389" s="60">
        <f t="shared" si="319"/>
        <v>94.06093333333332</v>
      </c>
      <c r="U1389" s="60">
        <f t="shared" si="319"/>
        <v>0</v>
      </c>
      <c r="V1389" s="26">
        <f t="shared" si="319"/>
        <v>94.06093333333332</v>
      </c>
      <c r="W1389" s="26">
        <f t="shared" si="319"/>
        <v>94.06093333333332</v>
      </c>
      <c r="X1389" s="26"/>
      <c r="Y1389" s="26"/>
      <c r="Z1389" s="1"/>
    </row>
    <row r="1390" spans="1:26" ht="23.25">
      <c r="A1390" s="1"/>
      <c r="B1390" s="61"/>
      <c r="C1390" s="61"/>
      <c r="D1390" s="61"/>
      <c r="E1390" s="61"/>
      <c r="F1390" s="61"/>
      <c r="G1390" s="61"/>
      <c r="H1390" s="61"/>
      <c r="I1390" s="53"/>
      <c r="J1390" s="54"/>
      <c r="K1390" s="55"/>
      <c r="L1390" s="60"/>
      <c r="M1390" s="26"/>
      <c r="N1390" s="60"/>
      <c r="O1390" s="60"/>
      <c r="P1390" s="26"/>
      <c r="Q1390" s="26"/>
      <c r="R1390" s="26"/>
      <c r="S1390" s="60"/>
      <c r="T1390" s="60"/>
      <c r="U1390" s="60"/>
      <c r="V1390" s="26"/>
      <c r="W1390" s="26"/>
      <c r="X1390" s="26"/>
      <c r="Y1390" s="26"/>
      <c r="Z1390" s="1"/>
    </row>
    <row r="1391" spans="1:26" ht="23.25">
      <c r="A1391" s="1"/>
      <c r="B1391" s="61"/>
      <c r="C1391" s="61"/>
      <c r="D1391" s="61"/>
      <c r="E1391" s="61"/>
      <c r="F1391" s="61"/>
      <c r="G1391" s="61" t="s">
        <v>328</v>
      </c>
      <c r="H1391" s="61"/>
      <c r="I1391" s="53"/>
      <c r="J1391" s="54" t="s">
        <v>325</v>
      </c>
      <c r="K1391" s="55"/>
      <c r="L1391" s="60"/>
      <c r="M1391" s="26"/>
      <c r="N1391" s="60"/>
      <c r="O1391" s="60"/>
      <c r="P1391" s="26"/>
      <c r="Q1391" s="26"/>
      <c r="R1391" s="26"/>
      <c r="S1391" s="60"/>
      <c r="T1391" s="60"/>
      <c r="U1391" s="60"/>
      <c r="V1391" s="26"/>
      <c r="W1391" s="26"/>
      <c r="X1391" s="26"/>
      <c r="Y1391" s="26"/>
      <c r="Z1391" s="1"/>
    </row>
    <row r="1392" spans="1:26" ht="23.25">
      <c r="A1392" s="1"/>
      <c r="B1392" s="61"/>
      <c r="C1392" s="61"/>
      <c r="D1392" s="61"/>
      <c r="E1392" s="61"/>
      <c r="F1392" s="61"/>
      <c r="G1392" s="61"/>
      <c r="H1392" s="61"/>
      <c r="I1392" s="53"/>
      <c r="J1392" s="54" t="s">
        <v>326</v>
      </c>
      <c r="K1392" s="55"/>
      <c r="L1392" s="60"/>
      <c r="M1392" s="26"/>
      <c r="N1392" s="60"/>
      <c r="O1392" s="60"/>
      <c r="P1392" s="26"/>
      <c r="Q1392" s="26"/>
      <c r="R1392" s="26"/>
      <c r="S1392" s="60"/>
      <c r="T1392" s="60"/>
      <c r="U1392" s="60"/>
      <c r="V1392" s="26"/>
      <c r="W1392" s="26"/>
      <c r="X1392" s="26"/>
      <c r="Y1392" s="26"/>
      <c r="Z1392" s="1"/>
    </row>
    <row r="1393" spans="1:26" ht="23.25">
      <c r="A1393" s="1"/>
      <c r="B1393" s="61"/>
      <c r="C1393" s="61"/>
      <c r="D1393" s="61"/>
      <c r="E1393" s="61"/>
      <c r="F1393" s="61"/>
      <c r="G1393" s="61"/>
      <c r="H1393" s="61"/>
      <c r="I1393" s="53"/>
      <c r="J1393" s="54" t="s">
        <v>329</v>
      </c>
      <c r="K1393" s="55"/>
      <c r="L1393" s="60"/>
      <c r="M1393" s="26"/>
      <c r="N1393" s="60"/>
      <c r="O1393" s="60"/>
      <c r="P1393" s="26"/>
      <c r="Q1393" s="26"/>
      <c r="R1393" s="26"/>
      <c r="S1393" s="60"/>
      <c r="T1393" s="60"/>
      <c r="U1393" s="60"/>
      <c r="V1393" s="26"/>
      <c r="W1393" s="26"/>
      <c r="X1393" s="26"/>
      <c r="Y1393" s="26"/>
      <c r="Z1393" s="1"/>
    </row>
    <row r="1394" spans="1:26" ht="23.25">
      <c r="A1394" s="1"/>
      <c r="B1394" s="61"/>
      <c r="C1394" s="61"/>
      <c r="D1394" s="61"/>
      <c r="E1394" s="61"/>
      <c r="F1394" s="61"/>
      <c r="G1394" s="61"/>
      <c r="H1394" s="61"/>
      <c r="I1394" s="53"/>
      <c r="J1394" s="54" t="s">
        <v>50</v>
      </c>
      <c r="K1394" s="55"/>
      <c r="L1394" s="60"/>
      <c r="M1394" s="26"/>
      <c r="N1394" s="60"/>
      <c r="O1394" s="60"/>
      <c r="P1394" s="26"/>
      <c r="Q1394" s="26">
        <f>+L1394+M1394+N1394+O1394+P1394</f>
        <v>0</v>
      </c>
      <c r="R1394" s="26"/>
      <c r="S1394" s="60"/>
      <c r="T1394" s="60"/>
      <c r="U1394" s="60"/>
      <c r="V1394" s="26">
        <f>+R1394+S1394+T1394+U1394</f>
        <v>0</v>
      </c>
      <c r="W1394" s="26">
        <f>+Q1394+V1394</f>
        <v>0</v>
      </c>
      <c r="X1394" s="26">
        <f>IF(Q1394=0,,(Q1394/W1394)*100)</f>
        <v>0</v>
      </c>
      <c r="Y1394" s="26">
        <f>IF(V1394=0,,(V1394/W1394)*100)</f>
        <v>0</v>
      </c>
      <c r="Z1394" s="1"/>
    </row>
    <row r="1395" spans="1:26" ht="23.25">
      <c r="A1395" s="1"/>
      <c r="B1395" s="70"/>
      <c r="C1395" s="70"/>
      <c r="D1395" s="70"/>
      <c r="E1395" s="70"/>
      <c r="F1395" s="70"/>
      <c r="G1395" s="70"/>
      <c r="H1395" s="70"/>
      <c r="I1395" s="64"/>
      <c r="J1395" s="65"/>
      <c r="K1395" s="66"/>
      <c r="L1395" s="67"/>
      <c r="M1395" s="68"/>
      <c r="N1395" s="67"/>
      <c r="O1395" s="67"/>
      <c r="P1395" s="68"/>
      <c r="Q1395" s="68"/>
      <c r="R1395" s="68"/>
      <c r="S1395" s="67"/>
      <c r="T1395" s="67"/>
      <c r="U1395" s="67"/>
      <c r="V1395" s="68"/>
      <c r="W1395" s="68"/>
      <c r="X1395" s="68"/>
      <c r="Y1395" s="68"/>
      <c r="Z1395" s="1"/>
    </row>
    <row r="1396" spans="1:26" ht="23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spans="1:26" ht="23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5"/>
      <c r="W1397" s="5"/>
      <c r="X1397" s="5"/>
      <c r="Y1397" s="5" t="s">
        <v>431</v>
      </c>
      <c r="Z1397" s="1"/>
    </row>
    <row r="1398" spans="1:26" ht="23.25">
      <c r="A1398" s="1"/>
      <c r="B1398" s="9" t="s">
        <v>3</v>
      </c>
      <c r="C1398" s="10"/>
      <c r="D1398" s="10"/>
      <c r="E1398" s="10"/>
      <c r="F1398" s="10"/>
      <c r="G1398" s="10"/>
      <c r="H1398" s="11"/>
      <c r="I1398" s="12"/>
      <c r="J1398" s="13"/>
      <c r="K1398" s="14"/>
      <c r="L1398" s="15" t="s">
        <v>4</v>
      </c>
      <c r="M1398" s="15"/>
      <c r="N1398" s="15"/>
      <c r="O1398" s="15"/>
      <c r="P1398" s="15"/>
      <c r="Q1398" s="15"/>
      <c r="R1398" s="16" t="s">
        <v>5</v>
      </c>
      <c r="S1398" s="15"/>
      <c r="T1398" s="15"/>
      <c r="U1398" s="15"/>
      <c r="V1398" s="17"/>
      <c r="W1398" s="15" t="s">
        <v>6</v>
      </c>
      <c r="X1398" s="15"/>
      <c r="Y1398" s="18"/>
      <c r="Z1398" s="1"/>
    </row>
    <row r="1399" spans="1:26" ht="23.25">
      <c r="A1399" s="1"/>
      <c r="B1399" s="19" t="s">
        <v>7</v>
      </c>
      <c r="C1399" s="20"/>
      <c r="D1399" s="20"/>
      <c r="E1399" s="20"/>
      <c r="F1399" s="20"/>
      <c r="G1399" s="20"/>
      <c r="H1399" s="21"/>
      <c r="I1399" s="22"/>
      <c r="J1399" s="23"/>
      <c r="K1399" s="24"/>
      <c r="L1399" s="25"/>
      <c r="M1399" s="26"/>
      <c r="N1399" s="27"/>
      <c r="O1399" s="28" t="s">
        <v>8</v>
      </c>
      <c r="P1399" s="29"/>
      <c r="Q1399" s="30"/>
      <c r="R1399" s="31" t="s">
        <v>8</v>
      </c>
      <c r="S1399" s="32" t="s">
        <v>9</v>
      </c>
      <c r="T1399" s="25"/>
      <c r="U1399" s="33" t="s">
        <v>10</v>
      </c>
      <c r="V1399" s="30"/>
      <c r="W1399" s="30"/>
      <c r="X1399" s="34" t="s">
        <v>11</v>
      </c>
      <c r="Y1399" s="35"/>
      <c r="Z1399" s="1"/>
    </row>
    <row r="1400" spans="1:26" ht="23.25">
      <c r="A1400" s="1"/>
      <c r="B1400" s="36"/>
      <c r="C1400" s="37"/>
      <c r="D1400" s="37"/>
      <c r="E1400" s="37"/>
      <c r="F1400" s="38"/>
      <c r="G1400" s="37"/>
      <c r="H1400" s="36"/>
      <c r="I1400" s="22"/>
      <c r="J1400" s="2" t="s">
        <v>12</v>
      </c>
      <c r="K1400" s="24"/>
      <c r="L1400" s="39" t="s">
        <v>13</v>
      </c>
      <c r="M1400" s="40" t="s">
        <v>14</v>
      </c>
      <c r="N1400" s="32" t="s">
        <v>13</v>
      </c>
      <c r="O1400" s="39" t="s">
        <v>15</v>
      </c>
      <c r="P1400" s="29" t="s">
        <v>16</v>
      </c>
      <c r="Q1400" s="26"/>
      <c r="R1400" s="41" t="s">
        <v>15</v>
      </c>
      <c r="S1400" s="40" t="s">
        <v>17</v>
      </c>
      <c r="T1400" s="39" t="s">
        <v>18</v>
      </c>
      <c r="U1400" s="33" t="s">
        <v>19</v>
      </c>
      <c r="V1400" s="30"/>
      <c r="W1400" s="30"/>
      <c r="X1400" s="30"/>
      <c r="Y1400" s="40"/>
      <c r="Z1400" s="1"/>
    </row>
    <row r="1401" spans="1:26" ht="23.25">
      <c r="A1401" s="1"/>
      <c r="B1401" s="36" t="s">
        <v>20</v>
      </c>
      <c r="C1401" s="36" t="s">
        <v>21</v>
      </c>
      <c r="D1401" s="36" t="s">
        <v>22</v>
      </c>
      <c r="E1401" s="36" t="s">
        <v>23</v>
      </c>
      <c r="F1401" s="36" t="s">
        <v>24</v>
      </c>
      <c r="G1401" s="36" t="s">
        <v>25</v>
      </c>
      <c r="H1401" s="36" t="s">
        <v>26</v>
      </c>
      <c r="I1401" s="22"/>
      <c r="J1401" s="42"/>
      <c r="K1401" s="24"/>
      <c r="L1401" s="39" t="s">
        <v>27</v>
      </c>
      <c r="M1401" s="40" t="s">
        <v>28</v>
      </c>
      <c r="N1401" s="32" t="s">
        <v>29</v>
      </c>
      <c r="O1401" s="39" t="s">
        <v>30</v>
      </c>
      <c r="P1401" s="29" t="s">
        <v>31</v>
      </c>
      <c r="Q1401" s="40" t="s">
        <v>32</v>
      </c>
      <c r="R1401" s="41" t="s">
        <v>30</v>
      </c>
      <c r="S1401" s="40" t="s">
        <v>33</v>
      </c>
      <c r="T1401" s="39" t="s">
        <v>34</v>
      </c>
      <c r="U1401" s="33" t="s">
        <v>35</v>
      </c>
      <c r="V1401" s="29" t="s">
        <v>32</v>
      </c>
      <c r="W1401" s="29" t="s">
        <v>36</v>
      </c>
      <c r="X1401" s="29" t="s">
        <v>37</v>
      </c>
      <c r="Y1401" s="40" t="s">
        <v>38</v>
      </c>
      <c r="Z1401" s="1"/>
    </row>
    <row r="1402" spans="1:26" ht="23.25">
      <c r="A1402" s="1"/>
      <c r="B1402" s="43"/>
      <c r="C1402" s="43"/>
      <c r="D1402" s="43"/>
      <c r="E1402" s="43"/>
      <c r="F1402" s="43"/>
      <c r="G1402" s="43"/>
      <c r="H1402" s="43"/>
      <c r="I1402" s="44"/>
      <c r="J1402" s="45"/>
      <c r="K1402" s="46"/>
      <c r="L1402" s="47"/>
      <c r="M1402" s="48"/>
      <c r="N1402" s="49"/>
      <c r="O1402" s="47"/>
      <c r="P1402" s="50"/>
      <c r="Q1402" s="50"/>
      <c r="R1402" s="48"/>
      <c r="S1402" s="48"/>
      <c r="T1402" s="47"/>
      <c r="U1402" s="51"/>
      <c r="V1402" s="50"/>
      <c r="W1402" s="50"/>
      <c r="X1402" s="50"/>
      <c r="Y1402" s="48"/>
      <c r="Z1402" s="1"/>
    </row>
    <row r="1403" spans="1:26" ht="23.25">
      <c r="A1403" s="1"/>
      <c r="B1403" s="52" t="s">
        <v>48</v>
      </c>
      <c r="C1403" s="52"/>
      <c r="D1403" s="52"/>
      <c r="E1403" s="52" t="s">
        <v>55</v>
      </c>
      <c r="F1403" s="52" t="s">
        <v>263</v>
      </c>
      <c r="G1403" s="52" t="s">
        <v>328</v>
      </c>
      <c r="H1403" s="52"/>
      <c r="I1403" s="53"/>
      <c r="J1403" s="54" t="s">
        <v>51</v>
      </c>
      <c r="K1403" s="55"/>
      <c r="L1403" s="25"/>
      <c r="M1403" s="26"/>
      <c r="N1403" s="27"/>
      <c r="O1403" s="56"/>
      <c r="P1403" s="30"/>
      <c r="Q1403" s="30">
        <f>+L1403+M1403+N1403+O1403+P1403</f>
        <v>0</v>
      </c>
      <c r="R1403" s="26"/>
      <c r="S1403" s="27"/>
      <c r="T1403" s="25">
        <v>1370</v>
      </c>
      <c r="U1403" s="57"/>
      <c r="V1403" s="30">
        <f>+R1403+S1403+T1403+U1403</f>
        <v>1370</v>
      </c>
      <c r="W1403" s="30">
        <f>+Q1403+V1403</f>
        <v>1370</v>
      </c>
      <c r="X1403" s="30">
        <f>IF(Q1403=0,,(Q1403/W1403)*100)</f>
        <v>0</v>
      </c>
      <c r="Y1403" s="26">
        <f>IF(V1403=0,,(V1403/W1403)*100)</f>
        <v>100</v>
      </c>
      <c r="Z1403" s="1"/>
    </row>
    <row r="1404" spans="1:26" ht="23.25">
      <c r="A1404" s="1"/>
      <c r="B1404" s="52"/>
      <c r="C1404" s="52"/>
      <c r="D1404" s="52"/>
      <c r="E1404" s="52"/>
      <c r="F1404" s="52"/>
      <c r="G1404" s="52"/>
      <c r="H1404" s="52"/>
      <c r="I1404" s="53"/>
      <c r="J1404" s="58" t="s">
        <v>52</v>
      </c>
      <c r="K1404" s="59"/>
      <c r="L1404" s="60"/>
      <c r="M1404" s="60"/>
      <c r="N1404" s="60"/>
      <c r="O1404" s="60"/>
      <c r="P1404" s="60"/>
      <c r="Q1404" s="60">
        <f>+L1404+M1404+N1404+O1404+P1404</f>
        <v>0</v>
      </c>
      <c r="R1404" s="60"/>
      <c r="S1404" s="60"/>
      <c r="T1404" s="60">
        <v>1281.539</v>
      </c>
      <c r="U1404" s="69"/>
      <c r="V1404" s="26">
        <f>+R1404+S1404+T1404+U1404</f>
        <v>1281.539</v>
      </c>
      <c r="W1404" s="26">
        <f>+Q1404+V1404</f>
        <v>1281.539</v>
      </c>
      <c r="X1404" s="26">
        <f>IF(Q1404=0,,(Q1404/W1404)*100)</f>
        <v>0</v>
      </c>
      <c r="Y1404" s="26">
        <f>IF(V1404=0,,(V1404/W1404)*100)</f>
        <v>100</v>
      </c>
      <c r="Z1404" s="1"/>
    </row>
    <row r="1405" spans="1:26" ht="23.25">
      <c r="A1405" s="1"/>
      <c r="B1405" s="52"/>
      <c r="C1405" s="52"/>
      <c r="D1405" s="52"/>
      <c r="E1405" s="52"/>
      <c r="F1405" s="52"/>
      <c r="G1405" s="52"/>
      <c r="H1405" s="52"/>
      <c r="I1405" s="53"/>
      <c r="J1405" s="58" t="s">
        <v>53</v>
      </c>
      <c r="K1405" s="59"/>
      <c r="L1405" s="60">
        <f aca="true" t="shared" si="320" ref="L1405:W1405">IF(L1394=0,,(L1404/L1394)*100)</f>
        <v>0</v>
      </c>
      <c r="M1405" s="60">
        <f t="shared" si="320"/>
        <v>0</v>
      </c>
      <c r="N1405" s="60">
        <f t="shared" si="320"/>
        <v>0</v>
      </c>
      <c r="O1405" s="60">
        <f t="shared" si="320"/>
        <v>0</v>
      </c>
      <c r="P1405" s="60">
        <f t="shared" si="320"/>
        <v>0</v>
      </c>
      <c r="Q1405" s="60">
        <f t="shared" si="320"/>
        <v>0</v>
      </c>
      <c r="R1405" s="60">
        <f t="shared" si="320"/>
        <v>0</v>
      </c>
      <c r="S1405" s="60">
        <f t="shared" si="320"/>
        <v>0</v>
      </c>
      <c r="T1405" s="60">
        <f t="shared" si="320"/>
        <v>0</v>
      </c>
      <c r="U1405" s="60">
        <f t="shared" si="320"/>
        <v>0</v>
      </c>
      <c r="V1405" s="26">
        <f t="shared" si="320"/>
        <v>0</v>
      </c>
      <c r="W1405" s="26">
        <f t="shared" si="320"/>
        <v>0</v>
      </c>
      <c r="X1405" s="26"/>
      <c r="Y1405" s="26"/>
      <c r="Z1405" s="1"/>
    </row>
    <row r="1406" spans="1:26" ht="23.25">
      <c r="A1406" s="1"/>
      <c r="B1406" s="52"/>
      <c r="C1406" s="52"/>
      <c r="D1406" s="52"/>
      <c r="E1406" s="52"/>
      <c r="F1406" s="52"/>
      <c r="G1406" s="52"/>
      <c r="H1406" s="52"/>
      <c r="I1406" s="53"/>
      <c r="J1406" s="54" t="s">
        <v>54</v>
      </c>
      <c r="K1406" s="55"/>
      <c r="L1406" s="60">
        <f>IF(L1403=0,,(L1404/L1403)*100)</f>
        <v>0</v>
      </c>
      <c r="M1406" s="60">
        <f aca="true" t="shared" si="321" ref="M1406:W1406">IF(M1403=0,,(M1404/M1403)*100)</f>
        <v>0</v>
      </c>
      <c r="N1406" s="60">
        <f t="shared" si="321"/>
        <v>0</v>
      </c>
      <c r="O1406" s="60">
        <f t="shared" si="321"/>
        <v>0</v>
      </c>
      <c r="P1406" s="60">
        <f t="shared" si="321"/>
        <v>0</v>
      </c>
      <c r="Q1406" s="26">
        <f t="shared" si="321"/>
        <v>0</v>
      </c>
      <c r="R1406" s="60">
        <f t="shared" si="321"/>
        <v>0</v>
      </c>
      <c r="S1406" s="60">
        <f t="shared" si="321"/>
        <v>0</v>
      </c>
      <c r="T1406" s="60">
        <f t="shared" si="321"/>
        <v>93.54299270072993</v>
      </c>
      <c r="U1406" s="60">
        <f t="shared" si="321"/>
        <v>0</v>
      </c>
      <c r="V1406" s="26">
        <f t="shared" si="321"/>
        <v>93.54299270072993</v>
      </c>
      <c r="W1406" s="26">
        <f t="shared" si="321"/>
        <v>93.54299270072993</v>
      </c>
      <c r="X1406" s="26"/>
      <c r="Y1406" s="26"/>
      <c r="Z1406" s="1"/>
    </row>
    <row r="1407" spans="1:26" ht="23.25">
      <c r="A1407" s="1"/>
      <c r="B1407" s="52"/>
      <c r="C1407" s="52"/>
      <c r="D1407" s="52"/>
      <c r="E1407" s="52"/>
      <c r="F1407" s="52"/>
      <c r="G1407" s="52"/>
      <c r="H1407" s="52"/>
      <c r="I1407" s="53"/>
      <c r="J1407" s="54"/>
      <c r="K1407" s="55"/>
      <c r="L1407" s="60"/>
      <c r="M1407" s="26"/>
      <c r="N1407" s="60"/>
      <c r="O1407" s="60"/>
      <c r="P1407" s="26"/>
      <c r="Q1407" s="26"/>
      <c r="R1407" s="26"/>
      <c r="S1407" s="60"/>
      <c r="T1407" s="60"/>
      <c r="U1407" s="60"/>
      <c r="V1407" s="26"/>
      <c r="W1407" s="26"/>
      <c r="X1407" s="26"/>
      <c r="Y1407" s="26"/>
      <c r="Z1407" s="1"/>
    </row>
    <row r="1408" spans="1:26" ht="23.25">
      <c r="A1408" s="1"/>
      <c r="B1408" s="52"/>
      <c r="C1408" s="52"/>
      <c r="D1408" s="52"/>
      <c r="E1408" s="52"/>
      <c r="F1408" s="52"/>
      <c r="G1408" s="52"/>
      <c r="H1408" s="52" t="s">
        <v>231</v>
      </c>
      <c r="I1408" s="53"/>
      <c r="J1408" s="54" t="s">
        <v>232</v>
      </c>
      <c r="K1408" s="55"/>
      <c r="L1408" s="60"/>
      <c r="M1408" s="26"/>
      <c r="N1408" s="60"/>
      <c r="O1408" s="60"/>
      <c r="P1408" s="26"/>
      <c r="Q1408" s="26"/>
      <c r="R1408" s="26"/>
      <c r="S1408" s="60"/>
      <c r="T1408" s="60"/>
      <c r="U1408" s="60"/>
      <c r="V1408" s="26"/>
      <c r="W1408" s="26"/>
      <c r="X1408" s="26"/>
      <c r="Y1408" s="26"/>
      <c r="Z1408" s="1"/>
    </row>
    <row r="1409" spans="1:26" ht="23.25">
      <c r="A1409" s="1"/>
      <c r="B1409" s="52"/>
      <c r="C1409" s="52"/>
      <c r="D1409" s="52"/>
      <c r="E1409" s="52"/>
      <c r="F1409" s="52"/>
      <c r="G1409" s="52"/>
      <c r="H1409" s="52"/>
      <c r="I1409" s="53"/>
      <c r="J1409" s="54" t="s">
        <v>251</v>
      </c>
      <c r="K1409" s="55"/>
      <c r="L1409" s="60"/>
      <c r="M1409" s="26"/>
      <c r="N1409" s="60"/>
      <c r="O1409" s="60"/>
      <c r="P1409" s="26"/>
      <c r="Q1409" s="26"/>
      <c r="R1409" s="26"/>
      <c r="S1409" s="60"/>
      <c r="T1409" s="60"/>
      <c r="U1409" s="60"/>
      <c r="V1409" s="26"/>
      <c r="W1409" s="26"/>
      <c r="X1409" s="26"/>
      <c r="Y1409" s="26"/>
      <c r="Z1409" s="1"/>
    </row>
    <row r="1410" spans="1:26" ht="23.25">
      <c r="A1410" s="1"/>
      <c r="B1410" s="52"/>
      <c r="C1410" s="52"/>
      <c r="D1410" s="52"/>
      <c r="E1410" s="52"/>
      <c r="F1410" s="52"/>
      <c r="G1410" s="52"/>
      <c r="H1410" s="52"/>
      <c r="I1410" s="53"/>
      <c r="J1410" s="54" t="s">
        <v>50</v>
      </c>
      <c r="K1410" s="55"/>
      <c r="L1410" s="60"/>
      <c r="M1410" s="26"/>
      <c r="N1410" s="60"/>
      <c r="O1410" s="60"/>
      <c r="P1410" s="26"/>
      <c r="Q1410" s="26">
        <f>+L1410+M1410+N1410+O1410+P1410</f>
        <v>0</v>
      </c>
      <c r="R1410" s="26"/>
      <c r="S1410" s="60"/>
      <c r="T1410" s="60"/>
      <c r="U1410" s="60"/>
      <c r="V1410" s="26">
        <f>+R1410+S1410+T1410+U1410</f>
        <v>0</v>
      </c>
      <c r="W1410" s="26">
        <f>+Q1410+V1410</f>
        <v>0</v>
      </c>
      <c r="X1410" s="26">
        <f>IF(Q1410=0,,(Q1410/W1410)*100)</f>
        <v>0</v>
      </c>
      <c r="Y1410" s="26">
        <f>IF(V1410=0,,(V1410/W1410)*100)</f>
        <v>0</v>
      </c>
      <c r="Z1410" s="1"/>
    </row>
    <row r="1411" spans="1:26" ht="23.25">
      <c r="A1411" s="1"/>
      <c r="B1411" s="52"/>
      <c r="C1411" s="52"/>
      <c r="D1411" s="52"/>
      <c r="E1411" s="52"/>
      <c r="F1411" s="52"/>
      <c r="G1411" s="52"/>
      <c r="H1411" s="52"/>
      <c r="I1411" s="53"/>
      <c r="J1411" s="54" t="s">
        <v>51</v>
      </c>
      <c r="K1411" s="55"/>
      <c r="L1411" s="60"/>
      <c r="M1411" s="26"/>
      <c r="N1411" s="60"/>
      <c r="O1411" s="60"/>
      <c r="P1411" s="26"/>
      <c r="Q1411" s="26">
        <f>+L1411+M1411+N1411+O1411+P1411</f>
        <v>0</v>
      </c>
      <c r="R1411" s="26"/>
      <c r="S1411" s="60"/>
      <c r="T1411" s="60">
        <v>1370</v>
      </c>
      <c r="U1411" s="60"/>
      <c r="V1411" s="26">
        <f>+R1411+S1411+T1411+U1411</f>
        <v>1370</v>
      </c>
      <c r="W1411" s="26">
        <f>+Q1411+V1411</f>
        <v>1370</v>
      </c>
      <c r="X1411" s="26">
        <f>IF(Q1411=0,,(Q1411/W1411)*100)</f>
        <v>0</v>
      </c>
      <c r="Y1411" s="26">
        <f>IF(V1411=0,,(V1411/W1411)*100)</f>
        <v>100</v>
      </c>
      <c r="Z1411" s="1"/>
    </row>
    <row r="1412" spans="1:26" ht="23.25">
      <c r="A1412" s="1"/>
      <c r="B1412" s="52"/>
      <c r="C1412" s="52"/>
      <c r="D1412" s="52"/>
      <c r="E1412" s="52"/>
      <c r="F1412" s="52"/>
      <c r="G1412" s="52"/>
      <c r="H1412" s="52"/>
      <c r="I1412" s="53"/>
      <c r="J1412" s="54" t="s">
        <v>52</v>
      </c>
      <c r="K1412" s="55"/>
      <c r="L1412" s="60"/>
      <c r="M1412" s="26"/>
      <c r="N1412" s="60"/>
      <c r="O1412" s="60"/>
      <c r="P1412" s="26"/>
      <c r="Q1412" s="26">
        <f>+L1412+M1412+N1412+O1412+P1412</f>
        <v>0</v>
      </c>
      <c r="R1412" s="26"/>
      <c r="S1412" s="60"/>
      <c r="T1412" s="60">
        <v>1281.539</v>
      </c>
      <c r="U1412" s="60"/>
      <c r="V1412" s="26">
        <f>+R1412+S1412+T1412+U1412</f>
        <v>1281.539</v>
      </c>
      <c r="W1412" s="26">
        <f>+Q1412+V1412</f>
        <v>1281.539</v>
      </c>
      <c r="X1412" s="26">
        <f>IF(Q1412=0,,(Q1412/W1412)*100)</f>
        <v>0</v>
      </c>
      <c r="Y1412" s="26">
        <f>IF(V1412=0,,(V1412/W1412)*100)</f>
        <v>100</v>
      </c>
      <c r="Z1412" s="1"/>
    </row>
    <row r="1413" spans="1:26" ht="23.25">
      <c r="A1413" s="1"/>
      <c r="B1413" s="52"/>
      <c r="C1413" s="52"/>
      <c r="D1413" s="52"/>
      <c r="E1413" s="52"/>
      <c r="F1413" s="52"/>
      <c r="G1413" s="52"/>
      <c r="H1413" s="52"/>
      <c r="I1413" s="53"/>
      <c r="J1413" s="54" t="s">
        <v>53</v>
      </c>
      <c r="K1413" s="55"/>
      <c r="L1413" s="60">
        <f aca="true" t="shared" si="322" ref="L1413:W1413">IF(L1410=0,,(L1412/L1410)*100)</f>
        <v>0</v>
      </c>
      <c r="M1413" s="26">
        <f t="shared" si="322"/>
        <v>0</v>
      </c>
      <c r="N1413" s="60">
        <f t="shared" si="322"/>
        <v>0</v>
      </c>
      <c r="O1413" s="60">
        <f t="shared" si="322"/>
        <v>0</v>
      </c>
      <c r="P1413" s="26">
        <f t="shared" si="322"/>
        <v>0</v>
      </c>
      <c r="Q1413" s="26">
        <f t="shared" si="322"/>
        <v>0</v>
      </c>
      <c r="R1413" s="26">
        <f t="shared" si="322"/>
        <v>0</v>
      </c>
      <c r="S1413" s="60">
        <f t="shared" si="322"/>
        <v>0</v>
      </c>
      <c r="T1413" s="60">
        <f t="shared" si="322"/>
        <v>0</v>
      </c>
      <c r="U1413" s="60">
        <f t="shared" si="322"/>
        <v>0</v>
      </c>
      <c r="V1413" s="26">
        <f t="shared" si="322"/>
        <v>0</v>
      </c>
      <c r="W1413" s="26">
        <f t="shared" si="322"/>
        <v>0</v>
      </c>
      <c r="X1413" s="26"/>
      <c r="Y1413" s="26"/>
      <c r="Z1413" s="1"/>
    </row>
    <row r="1414" spans="1:26" ht="23.25">
      <c r="A1414" s="1"/>
      <c r="B1414" s="52"/>
      <c r="C1414" s="52"/>
      <c r="D1414" s="52"/>
      <c r="E1414" s="52"/>
      <c r="F1414" s="52"/>
      <c r="G1414" s="52"/>
      <c r="H1414" s="52"/>
      <c r="I1414" s="53"/>
      <c r="J1414" s="54" t="s">
        <v>54</v>
      </c>
      <c r="K1414" s="55"/>
      <c r="L1414" s="60">
        <f>IF(L1411=0,,(L1412/L1411)*100)</f>
        <v>0</v>
      </c>
      <c r="M1414" s="26">
        <f aca="true" t="shared" si="323" ref="M1414:W1414">IF(M1411=0,,(M1412/M1411)*100)</f>
        <v>0</v>
      </c>
      <c r="N1414" s="60">
        <f t="shared" si="323"/>
        <v>0</v>
      </c>
      <c r="O1414" s="60">
        <f t="shared" si="323"/>
        <v>0</v>
      </c>
      <c r="P1414" s="26">
        <f t="shared" si="323"/>
        <v>0</v>
      </c>
      <c r="Q1414" s="26">
        <f t="shared" si="323"/>
        <v>0</v>
      </c>
      <c r="R1414" s="26">
        <f t="shared" si="323"/>
        <v>0</v>
      </c>
      <c r="S1414" s="60">
        <f t="shared" si="323"/>
        <v>0</v>
      </c>
      <c r="T1414" s="60">
        <f t="shared" si="323"/>
        <v>93.54299270072993</v>
      </c>
      <c r="U1414" s="60">
        <f t="shared" si="323"/>
        <v>0</v>
      </c>
      <c r="V1414" s="26">
        <f t="shared" si="323"/>
        <v>93.54299270072993</v>
      </c>
      <c r="W1414" s="26">
        <f t="shared" si="323"/>
        <v>93.54299270072993</v>
      </c>
      <c r="X1414" s="26"/>
      <c r="Y1414" s="26"/>
      <c r="Z1414" s="1"/>
    </row>
    <row r="1415" spans="1:26" ht="23.25">
      <c r="A1415" s="1"/>
      <c r="B1415" s="52"/>
      <c r="C1415" s="52"/>
      <c r="D1415" s="52"/>
      <c r="E1415" s="52"/>
      <c r="F1415" s="52"/>
      <c r="G1415" s="52"/>
      <c r="H1415" s="52"/>
      <c r="I1415" s="53"/>
      <c r="J1415" s="54"/>
      <c r="K1415" s="55"/>
      <c r="L1415" s="60"/>
      <c r="M1415" s="26"/>
      <c r="N1415" s="60"/>
      <c r="O1415" s="60"/>
      <c r="P1415" s="26"/>
      <c r="Q1415" s="26"/>
      <c r="R1415" s="26"/>
      <c r="S1415" s="60"/>
      <c r="T1415" s="60"/>
      <c r="U1415" s="60"/>
      <c r="V1415" s="26"/>
      <c r="W1415" s="26"/>
      <c r="X1415" s="26"/>
      <c r="Y1415" s="26"/>
      <c r="Z1415" s="1"/>
    </row>
    <row r="1416" spans="1:26" ht="23.25">
      <c r="A1416" s="1"/>
      <c r="B1416" s="52"/>
      <c r="C1416" s="52"/>
      <c r="D1416" s="52"/>
      <c r="E1416" s="52"/>
      <c r="F1416" s="52"/>
      <c r="G1416" s="52" t="s">
        <v>330</v>
      </c>
      <c r="H1416" s="52"/>
      <c r="I1416" s="53"/>
      <c r="J1416" s="54" t="s">
        <v>331</v>
      </c>
      <c r="K1416" s="55"/>
      <c r="L1416" s="60"/>
      <c r="M1416" s="26"/>
      <c r="N1416" s="60"/>
      <c r="O1416" s="60"/>
      <c r="P1416" s="26"/>
      <c r="Q1416" s="26"/>
      <c r="R1416" s="26"/>
      <c r="S1416" s="60"/>
      <c r="T1416" s="60"/>
      <c r="U1416" s="60"/>
      <c r="V1416" s="26"/>
      <c r="W1416" s="26"/>
      <c r="X1416" s="26"/>
      <c r="Y1416" s="26"/>
      <c r="Z1416" s="1"/>
    </row>
    <row r="1417" spans="1:26" ht="23.25">
      <c r="A1417" s="1"/>
      <c r="B1417" s="52"/>
      <c r="C1417" s="52"/>
      <c r="D1417" s="52"/>
      <c r="E1417" s="52"/>
      <c r="F1417" s="52"/>
      <c r="G1417" s="52"/>
      <c r="H1417" s="52"/>
      <c r="I1417" s="53"/>
      <c r="J1417" s="54" t="s">
        <v>332</v>
      </c>
      <c r="K1417" s="55"/>
      <c r="L1417" s="60"/>
      <c r="M1417" s="26"/>
      <c r="N1417" s="60"/>
      <c r="O1417" s="60"/>
      <c r="P1417" s="26"/>
      <c r="Q1417" s="26"/>
      <c r="R1417" s="26"/>
      <c r="S1417" s="60"/>
      <c r="T1417" s="60"/>
      <c r="U1417" s="60"/>
      <c r="V1417" s="26"/>
      <c r="W1417" s="26"/>
      <c r="X1417" s="26"/>
      <c r="Y1417" s="26"/>
      <c r="Z1417" s="1"/>
    </row>
    <row r="1418" spans="1:26" ht="23.25">
      <c r="A1418" s="1"/>
      <c r="B1418" s="61"/>
      <c r="C1418" s="62"/>
      <c r="D1418" s="62"/>
      <c r="E1418" s="62"/>
      <c r="F1418" s="62"/>
      <c r="G1418" s="62"/>
      <c r="H1418" s="62"/>
      <c r="I1418" s="54"/>
      <c r="J1418" s="54" t="s">
        <v>333</v>
      </c>
      <c r="K1418" s="55"/>
      <c r="L1418" s="24"/>
      <c r="M1418" s="24"/>
      <c r="N1418" s="24"/>
      <c r="O1418" s="24"/>
      <c r="P1418" s="24"/>
      <c r="Q1418" s="24"/>
      <c r="R1418" s="24"/>
      <c r="S1418" s="24"/>
      <c r="T1418" s="24"/>
      <c r="U1418" s="24"/>
      <c r="V1418" s="24"/>
      <c r="W1418" s="24"/>
      <c r="X1418" s="24"/>
      <c r="Y1418" s="24"/>
      <c r="Z1418" s="1"/>
    </row>
    <row r="1419" spans="1:26" ht="23.25">
      <c r="A1419" s="1"/>
      <c r="B1419" s="52"/>
      <c r="C1419" s="52"/>
      <c r="D1419" s="52"/>
      <c r="E1419" s="52"/>
      <c r="F1419" s="52"/>
      <c r="G1419" s="52"/>
      <c r="H1419" s="52"/>
      <c r="I1419" s="53"/>
      <c r="J1419" s="54" t="s">
        <v>334</v>
      </c>
      <c r="K1419" s="55"/>
      <c r="L1419" s="60"/>
      <c r="M1419" s="26"/>
      <c r="N1419" s="60"/>
      <c r="O1419" s="60"/>
      <c r="P1419" s="26"/>
      <c r="Q1419" s="26"/>
      <c r="R1419" s="26"/>
      <c r="S1419" s="60"/>
      <c r="T1419" s="60"/>
      <c r="U1419" s="60"/>
      <c r="V1419" s="26"/>
      <c r="W1419" s="26"/>
      <c r="X1419" s="26"/>
      <c r="Y1419" s="26"/>
      <c r="Z1419" s="1"/>
    </row>
    <row r="1420" spans="1:26" ht="23.25">
      <c r="A1420" s="1"/>
      <c r="B1420" s="52"/>
      <c r="C1420" s="52"/>
      <c r="D1420" s="52"/>
      <c r="E1420" s="52"/>
      <c r="F1420" s="52"/>
      <c r="G1420" s="52"/>
      <c r="H1420" s="52"/>
      <c r="I1420" s="53"/>
      <c r="J1420" s="54" t="s">
        <v>50</v>
      </c>
      <c r="K1420" s="55"/>
      <c r="L1420" s="60"/>
      <c r="M1420" s="26"/>
      <c r="N1420" s="60"/>
      <c r="O1420" s="60"/>
      <c r="P1420" s="26"/>
      <c r="Q1420" s="26">
        <f>+L1420+M1420+N1420+O1420+P1420</f>
        <v>0</v>
      </c>
      <c r="R1420" s="26"/>
      <c r="S1420" s="60"/>
      <c r="T1420" s="60"/>
      <c r="U1420" s="60"/>
      <c r="V1420" s="26">
        <f>+R1420+S1420+T1420+U1420</f>
        <v>0</v>
      </c>
      <c r="W1420" s="26">
        <f>+Q1420+V1420</f>
        <v>0</v>
      </c>
      <c r="X1420" s="26">
        <f>IF(Q1420=0,,(Q1420/W1420)*100)</f>
        <v>0</v>
      </c>
      <c r="Y1420" s="26">
        <f>IF(V1420=0,,(V1420/W1420)*100)</f>
        <v>0</v>
      </c>
      <c r="Z1420" s="1"/>
    </row>
    <row r="1421" spans="1:26" ht="23.25">
      <c r="A1421" s="1"/>
      <c r="B1421" s="52"/>
      <c r="C1421" s="52"/>
      <c r="D1421" s="52"/>
      <c r="E1421" s="52"/>
      <c r="F1421" s="52"/>
      <c r="G1421" s="52"/>
      <c r="H1421" s="52"/>
      <c r="I1421" s="53"/>
      <c r="J1421" s="54" t="s">
        <v>51</v>
      </c>
      <c r="K1421" s="55"/>
      <c r="L1421" s="60"/>
      <c r="M1421" s="26"/>
      <c r="N1421" s="60"/>
      <c r="O1421" s="60"/>
      <c r="P1421" s="26"/>
      <c r="Q1421" s="26">
        <f>+L1421+M1421+N1421+O1421+P1421</f>
        <v>0</v>
      </c>
      <c r="R1421" s="26"/>
      <c r="S1421" s="60"/>
      <c r="T1421" s="60">
        <v>900</v>
      </c>
      <c r="U1421" s="60"/>
      <c r="V1421" s="26">
        <f>+R1421+S1421+T1421+U1421</f>
        <v>900</v>
      </c>
      <c r="W1421" s="26">
        <f>+Q1421+V1421</f>
        <v>900</v>
      </c>
      <c r="X1421" s="26">
        <f>IF(Q1421=0,,(Q1421/W1421)*100)</f>
        <v>0</v>
      </c>
      <c r="Y1421" s="26">
        <f>IF(V1421=0,,(V1421/W1421)*100)</f>
        <v>100</v>
      </c>
      <c r="Z1421" s="1"/>
    </row>
    <row r="1422" spans="1:26" ht="23.25">
      <c r="A1422" s="1"/>
      <c r="B1422" s="52"/>
      <c r="C1422" s="52"/>
      <c r="D1422" s="52"/>
      <c r="E1422" s="52"/>
      <c r="F1422" s="52"/>
      <c r="G1422" s="52"/>
      <c r="H1422" s="52"/>
      <c r="I1422" s="53"/>
      <c r="J1422" s="54" t="s">
        <v>52</v>
      </c>
      <c r="K1422" s="55"/>
      <c r="L1422" s="60"/>
      <c r="M1422" s="26"/>
      <c r="N1422" s="60"/>
      <c r="O1422" s="60"/>
      <c r="P1422" s="26"/>
      <c r="Q1422" s="26">
        <f>+L1422+M1422+N1422+O1422+P1422</f>
        <v>0</v>
      </c>
      <c r="R1422" s="26"/>
      <c r="S1422" s="60"/>
      <c r="T1422" s="60">
        <v>898.181</v>
      </c>
      <c r="U1422" s="60"/>
      <c r="V1422" s="26">
        <f>+R1422+S1422+T1422+U1422</f>
        <v>898.181</v>
      </c>
      <c r="W1422" s="26">
        <f>+Q1422+V1422</f>
        <v>898.181</v>
      </c>
      <c r="X1422" s="26">
        <f>IF(Q1422=0,,(Q1422/W1422)*100)</f>
        <v>0</v>
      </c>
      <c r="Y1422" s="26">
        <f>IF(V1422=0,,(V1422/W1422)*100)</f>
        <v>100</v>
      </c>
      <c r="Z1422" s="1"/>
    </row>
    <row r="1423" spans="1:26" ht="23.25">
      <c r="A1423" s="1"/>
      <c r="B1423" s="52"/>
      <c r="C1423" s="52"/>
      <c r="D1423" s="52"/>
      <c r="E1423" s="52"/>
      <c r="F1423" s="52"/>
      <c r="G1423" s="52"/>
      <c r="H1423" s="52"/>
      <c r="I1423" s="53"/>
      <c r="J1423" s="54" t="s">
        <v>53</v>
      </c>
      <c r="K1423" s="55"/>
      <c r="L1423" s="60">
        <f aca="true" t="shared" si="324" ref="L1423:W1423">IF(L1420=0,,(L1422/L1420)*100)</f>
        <v>0</v>
      </c>
      <c r="M1423" s="26">
        <f t="shared" si="324"/>
        <v>0</v>
      </c>
      <c r="N1423" s="60">
        <f t="shared" si="324"/>
        <v>0</v>
      </c>
      <c r="O1423" s="60">
        <f t="shared" si="324"/>
        <v>0</v>
      </c>
      <c r="P1423" s="26">
        <f t="shared" si="324"/>
        <v>0</v>
      </c>
      <c r="Q1423" s="26">
        <f t="shared" si="324"/>
        <v>0</v>
      </c>
      <c r="R1423" s="26">
        <f t="shared" si="324"/>
        <v>0</v>
      </c>
      <c r="S1423" s="60">
        <f t="shared" si="324"/>
        <v>0</v>
      </c>
      <c r="T1423" s="60">
        <f t="shared" si="324"/>
        <v>0</v>
      </c>
      <c r="U1423" s="60">
        <f t="shared" si="324"/>
        <v>0</v>
      </c>
      <c r="V1423" s="26">
        <f t="shared" si="324"/>
        <v>0</v>
      </c>
      <c r="W1423" s="26">
        <f t="shared" si="324"/>
        <v>0</v>
      </c>
      <c r="X1423" s="26"/>
      <c r="Y1423" s="26"/>
      <c r="Z1423" s="1"/>
    </row>
    <row r="1424" spans="1:26" ht="23.25">
      <c r="A1424" s="1"/>
      <c r="B1424" s="52"/>
      <c r="C1424" s="52"/>
      <c r="D1424" s="52"/>
      <c r="E1424" s="52"/>
      <c r="F1424" s="52"/>
      <c r="G1424" s="52"/>
      <c r="H1424" s="52"/>
      <c r="I1424" s="53"/>
      <c r="J1424" s="54" t="s">
        <v>54</v>
      </c>
      <c r="K1424" s="55"/>
      <c r="L1424" s="60">
        <f>IF(L1421=0,,(L1422/L1421)*100)</f>
        <v>0</v>
      </c>
      <c r="M1424" s="26">
        <f aca="true" t="shared" si="325" ref="M1424:W1424">IF(M1421=0,,(M1422/M1421)*100)</f>
        <v>0</v>
      </c>
      <c r="N1424" s="60">
        <f t="shared" si="325"/>
        <v>0</v>
      </c>
      <c r="O1424" s="60">
        <f t="shared" si="325"/>
        <v>0</v>
      </c>
      <c r="P1424" s="26">
        <f t="shared" si="325"/>
        <v>0</v>
      </c>
      <c r="Q1424" s="26">
        <f t="shared" si="325"/>
        <v>0</v>
      </c>
      <c r="R1424" s="26">
        <f t="shared" si="325"/>
        <v>0</v>
      </c>
      <c r="S1424" s="60">
        <f t="shared" si="325"/>
        <v>0</v>
      </c>
      <c r="T1424" s="60">
        <f t="shared" si="325"/>
        <v>99.79788888888889</v>
      </c>
      <c r="U1424" s="60">
        <f t="shared" si="325"/>
        <v>0</v>
      </c>
      <c r="V1424" s="26">
        <f t="shared" si="325"/>
        <v>99.79788888888889</v>
      </c>
      <c r="W1424" s="26">
        <f t="shared" si="325"/>
        <v>99.79788888888889</v>
      </c>
      <c r="X1424" s="26"/>
      <c r="Y1424" s="26"/>
      <c r="Z1424" s="1"/>
    </row>
    <row r="1425" spans="1:26" ht="23.25">
      <c r="A1425" s="1"/>
      <c r="B1425" s="52"/>
      <c r="C1425" s="52"/>
      <c r="D1425" s="52"/>
      <c r="E1425" s="52"/>
      <c r="F1425" s="52"/>
      <c r="G1425" s="52"/>
      <c r="H1425" s="52"/>
      <c r="I1425" s="53"/>
      <c r="J1425" s="54"/>
      <c r="K1425" s="55"/>
      <c r="L1425" s="60"/>
      <c r="M1425" s="26"/>
      <c r="N1425" s="60"/>
      <c r="O1425" s="60"/>
      <c r="P1425" s="26"/>
      <c r="Q1425" s="26"/>
      <c r="R1425" s="26"/>
      <c r="S1425" s="60"/>
      <c r="T1425" s="60"/>
      <c r="U1425" s="60"/>
      <c r="V1425" s="26"/>
      <c r="W1425" s="26"/>
      <c r="X1425" s="26"/>
      <c r="Y1425" s="26"/>
      <c r="Z1425" s="1"/>
    </row>
    <row r="1426" spans="1:26" ht="23.25">
      <c r="A1426" s="1"/>
      <c r="B1426" s="52"/>
      <c r="C1426" s="52"/>
      <c r="D1426" s="52"/>
      <c r="E1426" s="52"/>
      <c r="F1426" s="52"/>
      <c r="G1426" s="52"/>
      <c r="H1426" s="52" t="s">
        <v>231</v>
      </c>
      <c r="I1426" s="53"/>
      <c r="J1426" s="54" t="s">
        <v>232</v>
      </c>
      <c r="K1426" s="55"/>
      <c r="L1426" s="60"/>
      <c r="M1426" s="26"/>
      <c r="N1426" s="60"/>
      <c r="O1426" s="60"/>
      <c r="P1426" s="26"/>
      <c r="Q1426" s="26"/>
      <c r="R1426" s="26"/>
      <c r="S1426" s="60"/>
      <c r="T1426" s="60"/>
      <c r="U1426" s="60"/>
      <c r="V1426" s="26"/>
      <c r="W1426" s="26"/>
      <c r="X1426" s="26"/>
      <c r="Y1426" s="26"/>
      <c r="Z1426" s="1"/>
    </row>
    <row r="1427" spans="1:26" ht="23.25">
      <c r="A1427" s="1"/>
      <c r="B1427" s="61"/>
      <c r="C1427" s="62"/>
      <c r="D1427" s="62"/>
      <c r="E1427" s="62"/>
      <c r="F1427" s="62"/>
      <c r="G1427" s="62"/>
      <c r="H1427" s="62"/>
      <c r="I1427" s="54"/>
      <c r="J1427" s="54" t="s">
        <v>251</v>
      </c>
      <c r="K1427" s="55"/>
      <c r="L1427" s="24"/>
      <c r="M1427" s="24"/>
      <c r="N1427" s="24"/>
      <c r="O1427" s="24"/>
      <c r="P1427" s="24"/>
      <c r="Q1427" s="24"/>
      <c r="R1427" s="24"/>
      <c r="S1427" s="24"/>
      <c r="T1427" s="24"/>
      <c r="U1427" s="24"/>
      <c r="V1427" s="24"/>
      <c r="W1427" s="24"/>
      <c r="X1427" s="24"/>
      <c r="Y1427" s="24"/>
      <c r="Z1427" s="1"/>
    </row>
    <row r="1428" spans="1:26" ht="23.25">
      <c r="A1428" s="1"/>
      <c r="B1428" s="52"/>
      <c r="C1428" s="52"/>
      <c r="D1428" s="52"/>
      <c r="E1428" s="52"/>
      <c r="F1428" s="52"/>
      <c r="G1428" s="52"/>
      <c r="H1428" s="52"/>
      <c r="I1428" s="53"/>
      <c r="J1428" s="54" t="s">
        <v>50</v>
      </c>
      <c r="K1428" s="55"/>
      <c r="L1428" s="60"/>
      <c r="M1428" s="26"/>
      <c r="N1428" s="60"/>
      <c r="O1428" s="60"/>
      <c r="P1428" s="26"/>
      <c r="Q1428" s="26">
        <f>+L1428+M1428+N1428+O1428+P1428</f>
        <v>0</v>
      </c>
      <c r="R1428" s="26"/>
      <c r="S1428" s="60"/>
      <c r="T1428" s="60"/>
      <c r="U1428" s="60"/>
      <c r="V1428" s="26">
        <f>+R1428+S1428+T1428+U1428</f>
        <v>0</v>
      </c>
      <c r="W1428" s="26">
        <f>+Q1428+V1428</f>
        <v>0</v>
      </c>
      <c r="X1428" s="26">
        <f>IF(Q1428=0,,(Q1428/W1428)*100)</f>
        <v>0</v>
      </c>
      <c r="Y1428" s="26">
        <f>IF(V1428=0,,(V1428/W1428)*100)</f>
        <v>0</v>
      </c>
      <c r="Z1428" s="1"/>
    </row>
    <row r="1429" spans="1:26" ht="23.25">
      <c r="A1429" s="1"/>
      <c r="B1429" s="52"/>
      <c r="C1429" s="52"/>
      <c r="D1429" s="52"/>
      <c r="E1429" s="52"/>
      <c r="F1429" s="52"/>
      <c r="G1429" s="52"/>
      <c r="H1429" s="52"/>
      <c r="I1429" s="53"/>
      <c r="J1429" s="54" t="s">
        <v>51</v>
      </c>
      <c r="K1429" s="55"/>
      <c r="L1429" s="60"/>
      <c r="M1429" s="26"/>
      <c r="N1429" s="60"/>
      <c r="O1429" s="60"/>
      <c r="P1429" s="26"/>
      <c r="Q1429" s="26">
        <f>+L1429+M1429+N1429+O1429+P1429</f>
        <v>0</v>
      </c>
      <c r="R1429" s="26"/>
      <c r="S1429" s="60"/>
      <c r="T1429" s="60">
        <v>900</v>
      </c>
      <c r="U1429" s="60"/>
      <c r="V1429" s="26">
        <f>+R1429+S1429+T1429+U1429</f>
        <v>900</v>
      </c>
      <c r="W1429" s="26">
        <f>+Q1429+V1429</f>
        <v>900</v>
      </c>
      <c r="X1429" s="26">
        <f>IF(Q1429=0,,(Q1429/W1429)*100)</f>
        <v>0</v>
      </c>
      <c r="Y1429" s="26">
        <f>IF(V1429=0,,(V1429/W1429)*100)</f>
        <v>100</v>
      </c>
      <c r="Z1429" s="1"/>
    </row>
    <row r="1430" spans="1:26" ht="23.25">
      <c r="A1430" s="1"/>
      <c r="B1430" s="52"/>
      <c r="C1430" s="52"/>
      <c r="D1430" s="52"/>
      <c r="E1430" s="52"/>
      <c r="F1430" s="52"/>
      <c r="G1430" s="52"/>
      <c r="H1430" s="52"/>
      <c r="I1430" s="53"/>
      <c r="J1430" s="54" t="s">
        <v>52</v>
      </c>
      <c r="K1430" s="55"/>
      <c r="L1430" s="60"/>
      <c r="M1430" s="26"/>
      <c r="N1430" s="60"/>
      <c r="O1430" s="60"/>
      <c r="P1430" s="26"/>
      <c r="Q1430" s="26">
        <f>+L1430+M1430+N1430+O1430+P1430</f>
        <v>0</v>
      </c>
      <c r="R1430" s="26"/>
      <c r="S1430" s="60"/>
      <c r="T1430" s="60">
        <v>898.181</v>
      </c>
      <c r="U1430" s="60"/>
      <c r="V1430" s="26">
        <f>+R1430+S1430+T1430+U1430</f>
        <v>898.181</v>
      </c>
      <c r="W1430" s="26">
        <f>+Q1430+V1430</f>
        <v>898.181</v>
      </c>
      <c r="X1430" s="26">
        <f>IF(Q1430=0,,(Q1430/W1430)*100)</f>
        <v>0</v>
      </c>
      <c r="Y1430" s="26">
        <f>IF(V1430=0,,(V1430/W1430)*100)</f>
        <v>100</v>
      </c>
      <c r="Z1430" s="1"/>
    </row>
    <row r="1431" spans="1:26" ht="23.25">
      <c r="A1431" s="1"/>
      <c r="B1431" s="52"/>
      <c r="C1431" s="52"/>
      <c r="D1431" s="52"/>
      <c r="E1431" s="52"/>
      <c r="F1431" s="52"/>
      <c r="G1431" s="52"/>
      <c r="H1431" s="52"/>
      <c r="I1431" s="53"/>
      <c r="J1431" s="54" t="s">
        <v>53</v>
      </c>
      <c r="K1431" s="55"/>
      <c r="L1431" s="60">
        <f aca="true" t="shared" si="326" ref="L1431:W1431">IF(L1428=0,,(L1430/L1428)*100)</f>
        <v>0</v>
      </c>
      <c r="M1431" s="26">
        <f t="shared" si="326"/>
        <v>0</v>
      </c>
      <c r="N1431" s="60">
        <f t="shared" si="326"/>
        <v>0</v>
      </c>
      <c r="O1431" s="60">
        <f t="shared" si="326"/>
        <v>0</v>
      </c>
      <c r="P1431" s="26">
        <f t="shared" si="326"/>
        <v>0</v>
      </c>
      <c r="Q1431" s="26">
        <f t="shared" si="326"/>
        <v>0</v>
      </c>
      <c r="R1431" s="26">
        <f t="shared" si="326"/>
        <v>0</v>
      </c>
      <c r="S1431" s="60">
        <f t="shared" si="326"/>
        <v>0</v>
      </c>
      <c r="T1431" s="60">
        <f t="shared" si="326"/>
        <v>0</v>
      </c>
      <c r="U1431" s="60">
        <f t="shared" si="326"/>
        <v>0</v>
      </c>
      <c r="V1431" s="26">
        <f t="shared" si="326"/>
        <v>0</v>
      </c>
      <c r="W1431" s="26">
        <f t="shared" si="326"/>
        <v>0</v>
      </c>
      <c r="X1431" s="26"/>
      <c r="Y1431" s="26"/>
      <c r="Z1431" s="1"/>
    </row>
    <row r="1432" spans="1:26" ht="23.25">
      <c r="A1432" s="1"/>
      <c r="B1432" s="61"/>
      <c r="C1432" s="61"/>
      <c r="D1432" s="61"/>
      <c r="E1432" s="61"/>
      <c r="F1432" s="61"/>
      <c r="G1432" s="61"/>
      <c r="H1432" s="61"/>
      <c r="I1432" s="53"/>
      <c r="J1432" s="54" t="s">
        <v>54</v>
      </c>
      <c r="K1432" s="55"/>
      <c r="L1432" s="60">
        <f>IF(L1429=0,,(L1430/L1429)*100)</f>
        <v>0</v>
      </c>
      <c r="M1432" s="26">
        <f aca="true" t="shared" si="327" ref="M1432:W1432">IF(M1429=0,,(M1430/M1429)*100)</f>
        <v>0</v>
      </c>
      <c r="N1432" s="60">
        <f t="shared" si="327"/>
        <v>0</v>
      </c>
      <c r="O1432" s="60">
        <f t="shared" si="327"/>
        <v>0</v>
      </c>
      <c r="P1432" s="26">
        <f t="shared" si="327"/>
        <v>0</v>
      </c>
      <c r="Q1432" s="26">
        <f t="shared" si="327"/>
        <v>0</v>
      </c>
      <c r="R1432" s="26">
        <f t="shared" si="327"/>
        <v>0</v>
      </c>
      <c r="S1432" s="60">
        <f t="shared" si="327"/>
        <v>0</v>
      </c>
      <c r="T1432" s="60">
        <f t="shared" si="327"/>
        <v>99.79788888888889</v>
      </c>
      <c r="U1432" s="60">
        <f t="shared" si="327"/>
        <v>0</v>
      </c>
      <c r="V1432" s="26">
        <f t="shared" si="327"/>
        <v>99.79788888888889</v>
      </c>
      <c r="W1432" s="26">
        <f t="shared" si="327"/>
        <v>99.79788888888889</v>
      </c>
      <c r="X1432" s="26"/>
      <c r="Y1432" s="26"/>
      <c r="Z1432" s="1"/>
    </row>
    <row r="1433" spans="1:26" ht="23.25">
      <c r="A1433" s="1"/>
      <c r="B1433" s="61"/>
      <c r="C1433" s="62"/>
      <c r="D1433" s="62"/>
      <c r="E1433" s="62"/>
      <c r="F1433" s="62"/>
      <c r="G1433" s="62"/>
      <c r="H1433" s="62"/>
      <c r="I1433" s="54"/>
      <c r="J1433" s="54"/>
      <c r="K1433" s="55"/>
      <c r="L1433" s="24"/>
      <c r="M1433" s="24"/>
      <c r="N1433" s="24"/>
      <c r="O1433" s="24"/>
      <c r="P1433" s="24"/>
      <c r="Q1433" s="24"/>
      <c r="R1433" s="24"/>
      <c r="S1433" s="24"/>
      <c r="T1433" s="24"/>
      <c r="U1433" s="24"/>
      <c r="V1433" s="24"/>
      <c r="W1433" s="24"/>
      <c r="X1433" s="24"/>
      <c r="Y1433" s="24"/>
      <c r="Z1433" s="1"/>
    </row>
    <row r="1434" spans="1:26" ht="23.25">
      <c r="A1434" s="1"/>
      <c r="B1434" s="61"/>
      <c r="C1434" s="61"/>
      <c r="D1434" s="61"/>
      <c r="E1434" s="61"/>
      <c r="F1434" s="61"/>
      <c r="G1434" s="61" t="s">
        <v>335</v>
      </c>
      <c r="H1434" s="61"/>
      <c r="I1434" s="53"/>
      <c r="J1434" s="54" t="s">
        <v>336</v>
      </c>
      <c r="K1434" s="55"/>
      <c r="L1434" s="60"/>
      <c r="M1434" s="26"/>
      <c r="N1434" s="60"/>
      <c r="O1434" s="60"/>
      <c r="P1434" s="26"/>
      <c r="Q1434" s="26"/>
      <c r="R1434" s="26"/>
      <c r="S1434" s="60"/>
      <c r="T1434" s="60"/>
      <c r="U1434" s="60"/>
      <c r="V1434" s="26"/>
      <c r="W1434" s="26"/>
      <c r="X1434" s="26"/>
      <c r="Y1434" s="26"/>
      <c r="Z1434" s="1"/>
    </row>
    <row r="1435" spans="1:26" ht="23.25">
      <c r="A1435" s="1"/>
      <c r="B1435" s="61"/>
      <c r="C1435" s="61"/>
      <c r="D1435" s="61"/>
      <c r="E1435" s="61"/>
      <c r="F1435" s="61"/>
      <c r="G1435" s="61"/>
      <c r="H1435" s="61"/>
      <c r="I1435" s="53"/>
      <c r="J1435" s="54" t="s">
        <v>337</v>
      </c>
      <c r="K1435" s="55"/>
      <c r="L1435" s="60"/>
      <c r="M1435" s="26"/>
      <c r="N1435" s="60"/>
      <c r="O1435" s="60"/>
      <c r="P1435" s="26"/>
      <c r="Q1435" s="26"/>
      <c r="R1435" s="26"/>
      <c r="S1435" s="60"/>
      <c r="T1435" s="60"/>
      <c r="U1435" s="60"/>
      <c r="V1435" s="26"/>
      <c r="W1435" s="26"/>
      <c r="X1435" s="26"/>
      <c r="Y1435" s="26"/>
      <c r="Z1435" s="1"/>
    </row>
    <row r="1436" spans="1:26" ht="23.25">
      <c r="A1436" s="1"/>
      <c r="B1436" s="61"/>
      <c r="C1436" s="61"/>
      <c r="D1436" s="61"/>
      <c r="E1436" s="61"/>
      <c r="F1436" s="61"/>
      <c r="G1436" s="61"/>
      <c r="H1436" s="61"/>
      <c r="I1436" s="53"/>
      <c r="J1436" s="54" t="s">
        <v>338</v>
      </c>
      <c r="K1436" s="55"/>
      <c r="L1436" s="60"/>
      <c r="M1436" s="26"/>
      <c r="N1436" s="60"/>
      <c r="O1436" s="60"/>
      <c r="P1436" s="26"/>
      <c r="Q1436" s="26"/>
      <c r="R1436" s="26"/>
      <c r="S1436" s="60"/>
      <c r="T1436" s="60"/>
      <c r="U1436" s="60"/>
      <c r="V1436" s="26"/>
      <c r="W1436" s="26"/>
      <c r="X1436" s="26"/>
      <c r="Y1436" s="26"/>
      <c r="Z1436" s="1"/>
    </row>
    <row r="1437" spans="1:26" ht="23.25">
      <c r="A1437" s="1"/>
      <c r="B1437" s="61"/>
      <c r="C1437" s="61"/>
      <c r="D1437" s="61"/>
      <c r="E1437" s="61"/>
      <c r="F1437" s="61"/>
      <c r="G1437" s="61"/>
      <c r="H1437" s="61"/>
      <c r="I1437" s="53"/>
      <c r="J1437" s="54" t="s">
        <v>50</v>
      </c>
      <c r="K1437" s="55"/>
      <c r="L1437" s="60"/>
      <c r="M1437" s="26"/>
      <c r="N1437" s="60"/>
      <c r="O1437" s="60"/>
      <c r="P1437" s="26"/>
      <c r="Q1437" s="26">
        <f>+L1437+M1437+N1437+O1437+P1437</f>
        <v>0</v>
      </c>
      <c r="R1437" s="26"/>
      <c r="S1437" s="60"/>
      <c r="T1437" s="60"/>
      <c r="U1437" s="60"/>
      <c r="V1437" s="26">
        <f>+R1437+S1437+T1437+U1437</f>
        <v>0</v>
      </c>
      <c r="W1437" s="26">
        <f>+Q1437+V1437</f>
        <v>0</v>
      </c>
      <c r="X1437" s="26">
        <f>IF(Q1437=0,,(Q1437/W1437)*100)</f>
        <v>0</v>
      </c>
      <c r="Y1437" s="26">
        <f>IF(V1437=0,,(V1437/W1437)*100)</f>
        <v>0</v>
      </c>
      <c r="Z1437" s="1"/>
    </row>
    <row r="1438" spans="1:26" ht="23.25">
      <c r="A1438" s="1"/>
      <c r="B1438" s="61"/>
      <c r="C1438" s="61"/>
      <c r="D1438" s="61"/>
      <c r="E1438" s="61"/>
      <c r="F1438" s="61"/>
      <c r="G1438" s="61"/>
      <c r="H1438" s="61"/>
      <c r="I1438" s="53"/>
      <c r="J1438" s="54" t="s">
        <v>51</v>
      </c>
      <c r="K1438" s="55"/>
      <c r="L1438" s="60"/>
      <c r="M1438" s="26"/>
      <c r="N1438" s="60"/>
      <c r="O1438" s="60"/>
      <c r="P1438" s="26"/>
      <c r="Q1438" s="26">
        <f>+L1438+M1438+N1438+O1438+P1438</f>
        <v>0</v>
      </c>
      <c r="R1438" s="26"/>
      <c r="S1438" s="60"/>
      <c r="T1438" s="60">
        <v>1945.463</v>
      </c>
      <c r="U1438" s="60"/>
      <c r="V1438" s="26">
        <f>+R1438+S1438+T1438+U1438</f>
        <v>1945.463</v>
      </c>
      <c r="W1438" s="26">
        <f>+Q1438+V1438</f>
        <v>1945.463</v>
      </c>
      <c r="X1438" s="26">
        <f>IF(Q1438=0,,(Q1438/W1438)*100)</f>
        <v>0</v>
      </c>
      <c r="Y1438" s="26">
        <f>IF(V1438=0,,(V1438/W1438)*100)</f>
        <v>100</v>
      </c>
      <c r="Z1438" s="1"/>
    </row>
    <row r="1439" spans="1:26" ht="23.25">
      <c r="A1439" s="1"/>
      <c r="B1439" s="61"/>
      <c r="C1439" s="61"/>
      <c r="D1439" s="61"/>
      <c r="E1439" s="61"/>
      <c r="F1439" s="61"/>
      <c r="G1439" s="61"/>
      <c r="H1439" s="61"/>
      <c r="I1439" s="53"/>
      <c r="J1439" s="54" t="s">
        <v>52</v>
      </c>
      <c r="K1439" s="55"/>
      <c r="L1439" s="60"/>
      <c r="M1439" s="26"/>
      <c r="N1439" s="60"/>
      <c r="O1439" s="60"/>
      <c r="P1439" s="26"/>
      <c r="Q1439" s="26">
        <f>+L1439+M1439+N1439+O1439+P1439</f>
        <v>0</v>
      </c>
      <c r="R1439" s="26"/>
      <c r="S1439" s="60"/>
      <c r="T1439" s="60">
        <v>1944.412</v>
      </c>
      <c r="U1439" s="60"/>
      <c r="V1439" s="26">
        <f>+R1439+S1439+T1439+U1439</f>
        <v>1944.412</v>
      </c>
      <c r="W1439" s="26">
        <f>+Q1439+V1439</f>
        <v>1944.412</v>
      </c>
      <c r="X1439" s="26">
        <f>IF(Q1439=0,,(Q1439/W1439)*100)</f>
        <v>0</v>
      </c>
      <c r="Y1439" s="26">
        <f>IF(V1439=0,,(V1439/W1439)*100)</f>
        <v>100</v>
      </c>
      <c r="Z1439" s="1"/>
    </row>
    <row r="1440" spans="1:26" ht="23.25">
      <c r="A1440" s="1"/>
      <c r="B1440" s="70"/>
      <c r="C1440" s="70"/>
      <c r="D1440" s="70"/>
      <c r="E1440" s="70"/>
      <c r="F1440" s="70"/>
      <c r="G1440" s="70"/>
      <c r="H1440" s="70"/>
      <c r="I1440" s="64"/>
      <c r="J1440" s="65"/>
      <c r="K1440" s="66"/>
      <c r="L1440" s="67"/>
      <c r="M1440" s="68"/>
      <c r="N1440" s="67"/>
      <c r="O1440" s="67"/>
      <c r="P1440" s="68"/>
      <c r="Q1440" s="68"/>
      <c r="R1440" s="68"/>
      <c r="S1440" s="67"/>
      <c r="T1440" s="67"/>
      <c r="U1440" s="67"/>
      <c r="V1440" s="68"/>
      <c r="W1440" s="68"/>
      <c r="X1440" s="68"/>
      <c r="Y1440" s="68"/>
      <c r="Z1440" s="1"/>
    </row>
    <row r="1441" spans="1:26" ht="23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spans="1:26" ht="23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5"/>
      <c r="W1442" s="5"/>
      <c r="X1442" s="5"/>
      <c r="Y1442" s="5" t="s">
        <v>432</v>
      </c>
      <c r="Z1442" s="1"/>
    </row>
    <row r="1443" spans="1:26" ht="23.25">
      <c r="A1443" s="1"/>
      <c r="B1443" s="9" t="s">
        <v>3</v>
      </c>
      <c r="C1443" s="10"/>
      <c r="D1443" s="10"/>
      <c r="E1443" s="10"/>
      <c r="F1443" s="10"/>
      <c r="G1443" s="10"/>
      <c r="H1443" s="11"/>
      <c r="I1443" s="12"/>
      <c r="J1443" s="13"/>
      <c r="K1443" s="14"/>
      <c r="L1443" s="15" t="s">
        <v>4</v>
      </c>
      <c r="M1443" s="15"/>
      <c r="N1443" s="15"/>
      <c r="O1443" s="15"/>
      <c r="P1443" s="15"/>
      <c r="Q1443" s="15"/>
      <c r="R1443" s="16" t="s">
        <v>5</v>
      </c>
      <c r="S1443" s="15"/>
      <c r="T1443" s="15"/>
      <c r="U1443" s="15"/>
      <c r="V1443" s="17"/>
      <c r="W1443" s="15" t="s">
        <v>6</v>
      </c>
      <c r="X1443" s="15"/>
      <c r="Y1443" s="18"/>
      <c r="Z1443" s="1"/>
    </row>
    <row r="1444" spans="1:26" ht="23.25">
      <c r="A1444" s="1"/>
      <c r="B1444" s="19" t="s">
        <v>7</v>
      </c>
      <c r="C1444" s="20"/>
      <c r="D1444" s="20"/>
      <c r="E1444" s="20"/>
      <c r="F1444" s="20"/>
      <c r="G1444" s="20"/>
      <c r="H1444" s="21"/>
      <c r="I1444" s="22"/>
      <c r="J1444" s="23"/>
      <c r="K1444" s="24"/>
      <c r="L1444" s="25"/>
      <c r="M1444" s="26"/>
      <c r="N1444" s="27"/>
      <c r="O1444" s="28" t="s">
        <v>8</v>
      </c>
      <c r="P1444" s="29"/>
      <c r="Q1444" s="30"/>
      <c r="R1444" s="31" t="s">
        <v>8</v>
      </c>
      <c r="S1444" s="32" t="s">
        <v>9</v>
      </c>
      <c r="T1444" s="25"/>
      <c r="U1444" s="33" t="s">
        <v>10</v>
      </c>
      <c r="V1444" s="30"/>
      <c r="W1444" s="30"/>
      <c r="X1444" s="34" t="s">
        <v>11</v>
      </c>
      <c r="Y1444" s="35"/>
      <c r="Z1444" s="1"/>
    </row>
    <row r="1445" spans="1:26" ht="23.25">
      <c r="A1445" s="1"/>
      <c r="B1445" s="36"/>
      <c r="C1445" s="37"/>
      <c r="D1445" s="37"/>
      <c r="E1445" s="37"/>
      <c r="F1445" s="38"/>
      <c r="G1445" s="37"/>
      <c r="H1445" s="36"/>
      <c r="I1445" s="22"/>
      <c r="J1445" s="2" t="s">
        <v>12</v>
      </c>
      <c r="K1445" s="24"/>
      <c r="L1445" s="39" t="s">
        <v>13</v>
      </c>
      <c r="M1445" s="40" t="s">
        <v>14</v>
      </c>
      <c r="N1445" s="32" t="s">
        <v>13</v>
      </c>
      <c r="O1445" s="39" t="s">
        <v>15</v>
      </c>
      <c r="P1445" s="29" t="s">
        <v>16</v>
      </c>
      <c r="Q1445" s="26"/>
      <c r="R1445" s="41" t="s">
        <v>15</v>
      </c>
      <c r="S1445" s="40" t="s">
        <v>17</v>
      </c>
      <c r="T1445" s="39" t="s">
        <v>18</v>
      </c>
      <c r="U1445" s="33" t="s">
        <v>19</v>
      </c>
      <c r="V1445" s="30"/>
      <c r="W1445" s="30"/>
      <c r="X1445" s="30"/>
      <c r="Y1445" s="40"/>
      <c r="Z1445" s="1"/>
    </row>
    <row r="1446" spans="1:26" ht="23.25">
      <c r="A1446" s="1"/>
      <c r="B1446" s="36" t="s">
        <v>20</v>
      </c>
      <c r="C1446" s="36" t="s">
        <v>21</v>
      </c>
      <c r="D1446" s="36" t="s">
        <v>22</v>
      </c>
      <c r="E1446" s="36" t="s">
        <v>23</v>
      </c>
      <c r="F1446" s="36" t="s">
        <v>24</v>
      </c>
      <c r="G1446" s="36" t="s">
        <v>25</v>
      </c>
      <c r="H1446" s="36" t="s">
        <v>26</v>
      </c>
      <c r="I1446" s="22"/>
      <c r="J1446" s="42"/>
      <c r="K1446" s="24"/>
      <c r="L1446" s="39" t="s">
        <v>27</v>
      </c>
      <c r="M1446" s="40" t="s">
        <v>28</v>
      </c>
      <c r="N1446" s="32" t="s">
        <v>29</v>
      </c>
      <c r="O1446" s="39" t="s">
        <v>30</v>
      </c>
      <c r="P1446" s="29" t="s">
        <v>31</v>
      </c>
      <c r="Q1446" s="40" t="s">
        <v>32</v>
      </c>
      <c r="R1446" s="41" t="s">
        <v>30</v>
      </c>
      <c r="S1446" s="40" t="s">
        <v>33</v>
      </c>
      <c r="T1446" s="39" t="s">
        <v>34</v>
      </c>
      <c r="U1446" s="33" t="s">
        <v>35</v>
      </c>
      <c r="V1446" s="29" t="s">
        <v>32</v>
      </c>
      <c r="W1446" s="29" t="s">
        <v>36</v>
      </c>
      <c r="X1446" s="29" t="s">
        <v>37</v>
      </c>
      <c r="Y1446" s="40" t="s">
        <v>38</v>
      </c>
      <c r="Z1446" s="1"/>
    </row>
    <row r="1447" spans="1:26" ht="23.25">
      <c r="A1447" s="1"/>
      <c r="B1447" s="43"/>
      <c r="C1447" s="43"/>
      <c r="D1447" s="43"/>
      <c r="E1447" s="43"/>
      <c r="F1447" s="43"/>
      <c r="G1447" s="43"/>
      <c r="H1447" s="43"/>
      <c r="I1447" s="44"/>
      <c r="J1447" s="45"/>
      <c r="K1447" s="46"/>
      <c r="L1447" s="47"/>
      <c r="M1447" s="48"/>
      <c r="N1447" s="49"/>
      <c r="O1447" s="47"/>
      <c r="P1447" s="50"/>
      <c r="Q1447" s="50"/>
      <c r="R1447" s="48"/>
      <c r="S1447" s="48"/>
      <c r="T1447" s="47"/>
      <c r="U1447" s="51"/>
      <c r="V1447" s="50"/>
      <c r="W1447" s="50"/>
      <c r="X1447" s="50"/>
      <c r="Y1447" s="48"/>
      <c r="Z1447" s="1"/>
    </row>
    <row r="1448" spans="1:26" ht="23.25">
      <c r="A1448" s="1"/>
      <c r="B1448" s="52" t="s">
        <v>48</v>
      </c>
      <c r="C1448" s="52"/>
      <c r="D1448" s="52"/>
      <c r="E1448" s="52" t="s">
        <v>55</v>
      </c>
      <c r="F1448" s="52" t="s">
        <v>263</v>
      </c>
      <c r="G1448" s="52" t="s">
        <v>335</v>
      </c>
      <c r="H1448" s="52"/>
      <c r="I1448" s="53"/>
      <c r="J1448" s="54" t="s">
        <v>53</v>
      </c>
      <c r="K1448" s="55"/>
      <c r="L1448" s="25">
        <f aca="true" t="shared" si="328" ref="L1448:W1448">IF(L1437=0,,(L1439/L1437)*100)</f>
        <v>0</v>
      </c>
      <c r="M1448" s="26">
        <f t="shared" si="328"/>
        <v>0</v>
      </c>
      <c r="N1448" s="27">
        <f t="shared" si="328"/>
        <v>0</v>
      </c>
      <c r="O1448" s="56">
        <f t="shared" si="328"/>
        <v>0</v>
      </c>
      <c r="P1448" s="30">
        <f t="shared" si="328"/>
        <v>0</v>
      </c>
      <c r="Q1448" s="30">
        <f t="shared" si="328"/>
        <v>0</v>
      </c>
      <c r="R1448" s="26">
        <f t="shared" si="328"/>
        <v>0</v>
      </c>
      <c r="S1448" s="27">
        <f t="shared" si="328"/>
        <v>0</v>
      </c>
      <c r="T1448" s="25">
        <f t="shared" si="328"/>
        <v>0</v>
      </c>
      <c r="U1448" s="57">
        <f t="shared" si="328"/>
        <v>0</v>
      </c>
      <c r="V1448" s="30">
        <f t="shared" si="328"/>
        <v>0</v>
      </c>
      <c r="W1448" s="30">
        <f t="shared" si="328"/>
        <v>0</v>
      </c>
      <c r="X1448" s="30"/>
      <c r="Y1448" s="26"/>
      <c r="Z1448" s="1"/>
    </row>
    <row r="1449" spans="1:26" ht="23.25">
      <c r="A1449" s="1"/>
      <c r="B1449" s="52"/>
      <c r="C1449" s="52"/>
      <c r="D1449" s="52"/>
      <c r="E1449" s="52"/>
      <c r="F1449" s="52"/>
      <c r="G1449" s="52"/>
      <c r="H1449" s="52"/>
      <c r="I1449" s="53"/>
      <c r="J1449" s="58" t="s">
        <v>54</v>
      </c>
      <c r="K1449" s="59"/>
      <c r="L1449" s="60">
        <f>IF(L1438=0,,(L1439/L1438)*100)</f>
        <v>0</v>
      </c>
      <c r="M1449" s="60">
        <f aca="true" t="shared" si="329" ref="M1449:W1449">IF(M1438=0,,(M1439/M1438)*100)</f>
        <v>0</v>
      </c>
      <c r="N1449" s="60">
        <f t="shared" si="329"/>
        <v>0</v>
      </c>
      <c r="O1449" s="60">
        <f t="shared" si="329"/>
        <v>0</v>
      </c>
      <c r="P1449" s="60">
        <f t="shared" si="329"/>
        <v>0</v>
      </c>
      <c r="Q1449" s="60">
        <f t="shared" si="329"/>
        <v>0</v>
      </c>
      <c r="R1449" s="60">
        <f t="shared" si="329"/>
        <v>0</v>
      </c>
      <c r="S1449" s="60">
        <f t="shared" si="329"/>
        <v>0</v>
      </c>
      <c r="T1449" s="60">
        <f t="shared" si="329"/>
        <v>99.94597687028744</v>
      </c>
      <c r="U1449" s="69">
        <f t="shared" si="329"/>
        <v>0</v>
      </c>
      <c r="V1449" s="26">
        <f t="shared" si="329"/>
        <v>99.94597687028744</v>
      </c>
      <c r="W1449" s="26">
        <f t="shared" si="329"/>
        <v>99.94597687028744</v>
      </c>
      <c r="X1449" s="26"/>
      <c r="Y1449" s="26"/>
      <c r="Z1449" s="1"/>
    </row>
    <row r="1450" spans="1:26" ht="23.25">
      <c r="A1450" s="1"/>
      <c r="B1450" s="52"/>
      <c r="C1450" s="52"/>
      <c r="D1450" s="52"/>
      <c r="E1450" s="52"/>
      <c r="F1450" s="52"/>
      <c r="G1450" s="52"/>
      <c r="H1450" s="52"/>
      <c r="I1450" s="53"/>
      <c r="J1450" s="58"/>
      <c r="K1450" s="59"/>
      <c r="L1450" s="60"/>
      <c r="M1450" s="60"/>
      <c r="N1450" s="60"/>
      <c r="O1450" s="60"/>
      <c r="P1450" s="60"/>
      <c r="Q1450" s="60"/>
      <c r="R1450" s="60"/>
      <c r="S1450" s="60"/>
      <c r="T1450" s="60"/>
      <c r="U1450" s="60"/>
      <c r="V1450" s="26"/>
      <c r="W1450" s="26"/>
      <c r="X1450" s="26"/>
      <c r="Y1450" s="26"/>
      <c r="Z1450" s="1"/>
    </row>
    <row r="1451" spans="1:26" ht="23.25">
      <c r="A1451" s="1"/>
      <c r="B1451" s="52"/>
      <c r="C1451" s="52"/>
      <c r="D1451" s="52"/>
      <c r="E1451" s="52"/>
      <c r="F1451" s="52"/>
      <c r="G1451" s="52"/>
      <c r="H1451" s="52" t="s">
        <v>231</v>
      </c>
      <c r="I1451" s="53"/>
      <c r="J1451" s="54" t="s">
        <v>232</v>
      </c>
      <c r="K1451" s="55"/>
      <c r="L1451" s="60"/>
      <c r="M1451" s="60"/>
      <c r="N1451" s="60"/>
      <c r="O1451" s="60"/>
      <c r="P1451" s="60"/>
      <c r="Q1451" s="26"/>
      <c r="R1451" s="60"/>
      <c r="S1451" s="60"/>
      <c r="T1451" s="60"/>
      <c r="U1451" s="60"/>
      <c r="V1451" s="26"/>
      <c r="W1451" s="26"/>
      <c r="X1451" s="26"/>
      <c r="Y1451" s="26"/>
      <c r="Z1451" s="1"/>
    </row>
    <row r="1452" spans="1:26" ht="23.25">
      <c r="A1452" s="1"/>
      <c r="B1452" s="52"/>
      <c r="C1452" s="52"/>
      <c r="D1452" s="52"/>
      <c r="E1452" s="52"/>
      <c r="F1452" s="52"/>
      <c r="G1452" s="52"/>
      <c r="H1452" s="52"/>
      <c r="I1452" s="53"/>
      <c r="J1452" s="54" t="s">
        <v>251</v>
      </c>
      <c r="K1452" s="55"/>
      <c r="L1452" s="60"/>
      <c r="M1452" s="26"/>
      <c r="N1452" s="60"/>
      <c r="O1452" s="60"/>
      <c r="P1452" s="26"/>
      <c r="Q1452" s="26"/>
      <c r="R1452" s="26"/>
      <c r="S1452" s="60"/>
      <c r="T1452" s="60"/>
      <c r="U1452" s="60"/>
      <c r="V1452" s="26"/>
      <c r="W1452" s="26"/>
      <c r="X1452" s="26"/>
      <c r="Y1452" s="26"/>
      <c r="Z1452" s="1"/>
    </row>
    <row r="1453" spans="1:26" ht="23.25">
      <c r="A1453" s="1"/>
      <c r="B1453" s="52"/>
      <c r="C1453" s="52"/>
      <c r="D1453" s="52"/>
      <c r="E1453" s="52"/>
      <c r="F1453" s="52"/>
      <c r="G1453" s="52"/>
      <c r="H1453" s="52"/>
      <c r="I1453" s="53"/>
      <c r="J1453" s="54" t="s">
        <v>50</v>
      </c>
      <c r="K1453" s="55"/>
      <c r="L1453" s="60"/>
      <c r="M1453" s="26"/>
      <c r="N1453" s="60"/>
      <c r="O1453" s="60"/>
      <c r="P1453" s="26"/>
      <c r="Q1453" s="26">
        <f>+L1453+M1453+N1453+O1453+P1453</f>
        <v>0</v>
      </c>
      <c r="R1453" s="26"/>
      <c r="S1453" s="60"/>
      <c r="T1453" s="60"/>
      <c r="U1453" s="60"/>
      <c r="V1453" s="26">
        <f>+R1453+S1453+T1453+U1453</f>
        <v>0</v>
      </c>
      <c r="W1453" s="26">
        <f>+Q1453+V1453</f>
        <v>0</v>
      </c>
      <c r="X1453" s="26">
        <f>IF(Q1453=0,,(Q1453/W1453)*100)</f>
        <v>0</v>
      </c>
      <c r="Y1453" s="26">
        <f>IF(V1453=0,,(V1453/W1453)*100)</f>
        <v>0</v>
      </c>
      <c r="Z1453" s="1"/>
    </row>
    <row r="1454" spans="1:26" ht="23.25">
      <c r="A1454" s="1"/>
      <c r="B1454" s="52"/>
      <c r="C1454" s="52"/>
      <c r="D1454" s="52"/>
      <c r="E1454" s="52"/>
      <c r="F1454" s="52"/>
      <c r="G1454" s="52"/>
      <c r="H1454" s="52"/>
      <c r="I1454" s="53"/>
      <c r="J1454" s="54" t="s">
        <v>51</v>
      </c>
      <c r="K1454" s="55"/>
      <c r="L1454" s="60"/>
      <c r="M1454" s="26"/>
      <c r="N1454" s="60"/>
      <c r="O1454" s="60"/>
      <c r="P1454" s="26"/>
      <c r="Q1454" s="26">
        <f>+L1454+M1454+N1454+O1454+P1454</f>
        <v>0</v>
      </c>
      <c r="R1454" s="26"/>
      <c r="S1454" s="60"/>
      <c r="T1454" s="60">
        <v>1945.463</v>
      </c>
      <c r="U1454" s="60"/>
      <c r="V1454" s="26">
        <f>+R1454+S1454+T1454+U1454</f>
        <v>1945.463</v>
      </c>
      <c r="W1454" s="26">
        <f>+Q1454+V1454</f>
        <v>1945.463</v>
      </c>
      <c r="X1454" s="26">
        <f>IF(Q1454=0,,(Q1454/W1454)*100)</f>
        <v>0</v>
      </c>
      <c r="Y1454" s="26">
        <f>IF(V1454=0,,(V1454/W1454)*100)</f>
        <v>100</v>
      </c>
      <c r="Z1454" s="1"/>
    </row>
    <row r="1455" spans="1:26" ht="23.25">
      <c r="A1455" s="1"/>
      <c r="B1455" s="52"/>
      <c r="C1455" s="52"/>
      <c r="D1455" s="52"/>
      <c r="E1455" s="52"/>
      <c r="F1455" s="52"/>
      <c r="G1455" s="52"/>
      <c r="H1455" s="52"/>
      <c r="I1455" s="53"/>
      <c r="J1455" s="54" t="s">
        <v>52</v>
      </c>
      <c r="K1455" s="55"/>
      <c r="L1455" s="60"/>
      <c r="M1455" s="26"/>
      <c r="N1455" s="60"/>
      <c r="O1455" s="60"/>
      <c r="P1455" s="26"/>
      <c r="Q1455" s="26">
        <f>+L1455+M1455+N1455+O1455+P1455</f>
        <v>0</v>
      </c>
      <c r="R1455" s="26"/>
      <c r="S1455" s="60"/>
      <c r="T1455" s="60">
        <v>1944.412</v>
      </c>
      <c r="U1455" s="60"/>
      <c r="V1455" s="26">
        <f>+R1455+S1455+T1455+U1455</f>
        <v>1944.412</v>
      </c>
      <c r="W1455" s="26">
        <f>+Q1455+V1455</f>
        <v>1944.412</v>
      </c>
      <c r="X1455" s="26">
        <f>IF(Q1455=0,,(Q1455/W1455)*100)</f>
        <v>0</v>
      </c>
      <c r="Y1455" s="26">
        <f>IF(V1455=0,,(V1455/W1455)*100)</f>
        <v>100</v>
      </c>
      <c r="Z1455" s="1"/>
    </row>
    <row r="1456" spans="1:26" ht="23.25">
      <c r="A1456" s="1"/>
      <c r="B1456" s="52"/>
      <c r="C1456" s="52"/>
      <c r="D1456" s="52"/>
      <c r="E1456" s="52"/>
      <c r="F1456" s="52"/>
      <c r="G1456" s="52"/>
      <c r="H1456" s="52"/>
      <c r="I1456" s="53"/>
      <c r="J1456" s="54" t="s">
        <v>53</v>
      </c>
      <c r="K1456" s="55"/>
      <c r="L1456" s="60">
        <f aca="true" t="shared" si="330" ref="L1456:W1456">IF(L1453=0,,(L1455/L1453)*100)</f>
        <v>0</v>
      </c>
      <c r="M1456" s="26">
        <f t="shared" si="330"/>
        <v>0</v>
      </c>
      <c r="N1456" s="60">
        <f t="shared" si="330"/>
        <v>0</v>
      </c>
      <c r="O1456" s="60">
        <f t="shared" si="330"/>
        <v>0</v>
      </c>
      <c r="P1456" s="26">
        <f t="shared" si="330"/>
        <v>0</v>
      </c>
      <c r="Q1456" s="26">
        <f t="shared" si="330"/>
        <v>0</v>
      </c>
      <c r="R1456" s="26">
        <f t="shared" si="330"/>
        <v>0</v>
      </c>
      <c r="S1456" s="60">
        <f t="shared" si="330"/>
        <v>0</v>
      </c>
      <c r="T1456" s="60">
        <f t="shared" si="330"/>
        <v>0</v>
      </c>
      <c r="U1456" s="60">
        <f t="shared" si="330"/>
        <v>0</v>
      </c>
      <c r="V1456" s="26">
        <f t="shared" si="330"/>
        <v>0</v>
      </c>
      <c r="W1456" s="26">
        <f t="shared" si="330"/>
        <v>0</v>
      </c>
      <c r="X1456" s="26"/>
      <c r="Y1456" s="26"/>
      <c r="Z1456" s="1"/>
    </row>
    <row r="1457" spans="1:26" ht="23.25">
      <c r="A1457" s="1"/>
      <c r="B1457" s="52"/>
      <c r="C1457" s="52"/>
      <c r="D1457" s="52"/>
      <c r="E1457" s="52"/>
      <c r="F1457" s="52"/>
      <c r="G1457" s="52"/>
      <c r="H1457" s="52"/>
      <c r="I1457" s="53"/>
      <c r="J1457" s="54" t="s">
        <v>54</v>
      </c>
      <c r="K1457" s="55"/>
      <c r="L1457" s="60">
        <f>IF(L1454=0,,(L1455/L1454)*100)</f>
        <v>0</v>
      </c>
      <c r="M1457" s="26">
        <f aca="true" t="shared" si="331" ref="M1457:W1457">IF(M1454=0,,(M1455/M1454)*100)</f>
        <v>0</v>
      </c>
      <c r="N1457" s="60">
        <f t="shared" si="331"/>
        <v>0</v>
      </c>
      <c r="O1457" s="60">
        <f t="shared" si="331"/>
        <v>0</v>
      </c>
      <c r="P1457" s="26">
        <f t="shared" si="331"/>
        <v>0</v>
      </c>
      <c r="Q1457" s="26">
        <f t="shared" si="331"/>
        <v>0</v>
      </c>
      <c r="R1457" s="26">
        <f t="shared" si="331"/>
        <v>0</v>
      </c>
      <c r="S1457" s="60">
        <f t="shared" si="331"/>
        <v>0</v>
      </c>
      <c r="T1457" s="60">
        <f t="shared" si="331"/>
        <v>99.94597687028744</v>
      </c>
      <c r="U1457" s="60">
        <f t="shared" si="331"/>
        <v>0</v>
      </c>
      <c r="V1457" s="26">
        <f t="shared" si="331"/>
        <v>99.94597687028744</v>
      </c>
      <c r="W1457" s="26">
        <f t="shared" si="331"/>
        <v>99.94597687028744</v>
      </c>
      <c r="X1457" s="26"/>
      <c r="Y1457" s="26"/>
      <c r="Z1457" s="1"/>
    </row>
    <row r="1458" spans="1:26" ht="23.25">
      <c r="A1458" s="1"/>
      <c r="B1458" s="52"/>
      <c r="C1458" s="52"/>
      <c r="D1458" s="52"/>
      <c r="E1458" s="52"/>
      <c r="F1458" s="52"/>
      <c r="G1458" s="52"/>
      <c r="H1458" s="52"/>
      <c r="I1458" s="53"/>
      <c r="J1458" s="54"/>
      <c r="K1458" s="55"/>
      <c r="L1458" s="60"/>
      <c r="M1458" s="26"/>
      <c r="N1458" s="60"/>
      <c r="O1458" s="60"/>
      <c r="P1458" s="26"/>
      <c r="Q1458" s="26"/>
      <c r="R1458" s="26"/>
      <c r="S1458" s="60"/>
      <c r="T1458" s="60"/>
      <c r="U1458" s="60"/>
      <c r="V1458" s="26"/>
      <c r="W1458" s="26"/>
      <c r="X1458" s="26"/>
      <c r="Y1458" s="26"/>
      <c r="Z1458" s="1"/>
    </row>
    <row r="1459" spans="1:26" ht="23.25">
      <c r="A1459" s="1"/>
      <c r="B1459" s="52"/>
      <c r="C1459" s="52"/>
      <c r="D1459" s="52"/>
      <c r="E1459" s="52"/>
      <c r="F1459" s="52"/>
      <c r="G1459" s="52" t="s">
        <v>339</v>
      </c>
      <c r="H1459" s="52"/>
      <c r="I1459" s="53"/>
      <c r="J1459" s="54" t="s">
        <v>308</v>
      </c>
      <c r="K1459" s="55"/>
      <c r="L1459" s="60"/>
      <c r="M1459" s="26"/>
      <c r="N1459" s="60"/>
      <c r="O1459" s="60"/>
      <c r="P1459" s="26"/>
      <c r="Q1459" s="26"/>
      <c r="R1459" s="26"/>
      <c r="S1459" s="60"/>
      <c r="T1459" s="60"/>
      <c r="U1459" s="60"/>
      <c r="V1459" s="26"/>
      <c r="W1459" s="26"/>
      <c r="X1459" s="26"/>
      <c r="Y1459" s="26"/>
      <c r="Z1459" s="1"/>
    </row>
    <row r="1460" spans="1:26" ht="23.25">
      <c r="A1460" s="1"/>
      <c r="B1460" s="52"/>
      <c r="C1460" s="52"/>
      <c r="D1460" s="52"/>
      <c r="E1460" s="52"/>
      <c r="F1460" s="52"/>
      <c r="G1460" s="52"/>
      <c r="H1460" s="52"/>
      <c r="I1460" s="53"/>
      <c r="J1460" s="54" t="s">
        <v>326</v>
      </c>
      <c r="K1460" s="55"/>
      <c r="L1460" s="60"/>
      <c r="M1460" s="26"/>
      <c r="N1460" s="60"/>
      <c r="O1460" s="60"/>
      <c r="P1460" s="26"/>
      <c r="Q1460" s="26"/>
      <c r="R1460" s="26"/>
      <c r="S1460" s="60"/>
      <c r="T1460" s="60"/>
      <c r="U1460" s="60"/>
      <c r="V1460" s="26"/>
      <c r="W1460" s="26"/>
      <c r="X1460" s="26"/>
      <c r="Y1460" s="26"/>
      <c r="Z1460" s="1"/>
    </row>
    <row r="1461" spans="1:26" ht="23.25">
      <c r="A1461" s="1"/>
      <c r="B1461" s="52"/>
      <c r="C1461" s="52"/>
      <c r="D1461" s="52"/>
      <c r="E1461" s="52"/>
      <c r="F1461" s="52"/>
      <c r="G1461" s="52"/>
      <c r="H1461" s="52"/>
      <c r="I1461" s="53"/>
      <c r="J1461" s="54" t="s">
        <v>340</v>
      </c>
      <c r="K1461" s="55"/>
      <c r="L1461" s="60"/>
      <c r="M1461" s="26"/>
      <c r="N1461" s="60"/>
      <c r="O1461" s="60"/>
      <c r="P1461" s="26"/>
      <c r="Q1461" s="26"/>
      <c r="R1461" s="26"/>
      <c r="S1461" s="60"/>
      <c r="T1461" s="60"/>
      <c r="U1461" s="60"/>
      <c r="V1461" s="26"/>
      <c r="W1461" s="26"/>
      <c r="X1461" s="26"/>
      <c r="Y1461" s="26"/>
      <c r="Z1461" s="1"/>
    </row>
    <row r="1462" spans="1:26" ht="23.25">
      <c r="A1462" s="1"/>
      <c r="B1462" s="52"/>
      <c r="C1462" s="52"/>
      <c r="D1462" s="52"/>
      <c r="E1462" s="52"/>
      <c r="F1462" s="52"/>
      <c r="G1462" s="52"/>
      <c r="H1462" s="52"/>
      <c r="I1462" s="53"/>
      <c r="J1462" s="54" t="s">
        <v>50</v>
      </c>
      <c r="K1462" s="55"/>
      <c r="L1462" s="60"/>
      <c r="M1462" s="26"/>
      <c r="N1462" s="60"/>
      <c r="O1462" s="60"/>
      <c r="P1462" s="26"/>
      <c r="Q1462" s="26">
        <f>+L1462+M1462+N1462+O1462+P1462</f>
        <v>0</v>
      </c>
      <c r="R1462" s="26"/>
      <c r="S1462" s="60"/>
      <c r="T1462" s="60"/>
      <c r="U1462" s="60"/>
      <c r="V1462" s="26">
        <f>+R1462+S1462+T1462+U1462</f>
        <v>0</v>
      </c>
      <c r="W1462" s="26">
        <f>+Q1462+V1462</f>
        <v>0</v>
      </c>
      <c r="X1462" s="26">
        <f>IF(Q1462=0,,(Q1462/W1462)*100)</f>
        <v>0</v>
      </c>
      <c r="Y1462" s="26">
        <f>IF(V1462=0,,(V1462/W1462)*100)</f>
        <v>0</v>
      </c>
      <c r="Z1462" s="1"/>
    </row>
    <row r="1463" spans="1:26" ht="23.25">
      <c r="A1463" s="1"/>
      <c r="B1463" s="61"/>
      <c r="C1463" s="62"/>
      <c r="D1463" s="62"/>
      <c r="E1463" s="62"/>
      <c r="F1463" s="62"/>
      <c r="G1463" s="62"/>
      <c r="H1463" s="62"/>
      <c r="I1463" s="54"/>
      <c r="J1463" s="54" t="s">
        <v>51</v>
      </c>
      <c r="K1463" s="55"/>
      <c r="L1463" s="24"/>
      <c r="M1463" s="24"/>
      <c r="N1463" s="24"/>
      <c r="O1463" s="24"/>
      <c r="P1463" s="24"/>
      <c r="Q1463" s="24">
        <f>+L1463+M1463+N1463+O1463+P1463</f>
        <v>0</v>
      </c>
      <c r="R1463" s="24"/>
      <c r="S1463" s="24"/>
      <c r="T1463" s="24">
        <v>595</v>
      </c>
      <c r="U1463" s="24"/>
      <c r="V1463" s="24">
        <f>+R1463+S1463+T1463+U1463</f>
        <v>595</v>
      </c>
      <c r="W1463" s="24">
        <f>+Q1463+V1463</f>
        <v>595</v>
      </c>
      <c r="X1463" s="24">
        <f>IF(Q1463=0,,(Q1463/W1463)*100)</f>
        <v>0</v>
      </c>
      <c r="Y1463" s="24">
        <f>IF(V1463=0,,(V1463/W1463)*100)</f>
        <v>100</v>
      </c>
      <c r="Z1463" s="1"/>
    </row>
    <row r="1464" spans="1:26" ht="23.25">
      <c r="A1464" s="1"/>
      <c r="B1464" s="52"/>
      <c r="C1464" s="52"/>
      <c r="D1464" s="52"/>
      <c r="E1464" s="52"/>
      <c r="F1464" s="52"/>
      <c r="G1464" s="52"/>
      <c r="H1464" s="52"/>
      <c r="I1464" s="53"/>
      <c r="J1464" s="54" t="s">
        <v>52</v>
      </c>
      <c r="K1464" s="55"/>
      <c r="L1464" s="60"/>
      <c r="M1464" s="26"/>
      <c r="N1464" s="60"/>
      <c r="O1464" s="60"/>
      <c r="P1464" s="26"/>
      <c r="Q1464" s="26">
        <f>+L1464+M1464+N1464+O1464+P1464</f>
        <v>0</v>
      </c>
      <c r="R1464" s="26"/>
      <c r="S1464" s="60"/>
      <c r="T1464" s="60">
        <v>594.957</v>
      </c>
      <c r="U1464" s="60"/>
      <c r="V1464" s="26">
        <f>+R1464+S1464+T1464+U1464</f>
        <v>594.957</v>
      </c>
      <c r="W1464" s="26">
        <f>+Q1464+V1464</f>
        <v>594.957</v>
      </c>
      <c r="X1464" s="26">
        <f>IF(Q1464=0,,(Q1464/W1464)*100)</f>
        <v>0</v>
      </c>
      <c r="Y1464" s="26">
        <f>IF(V1464=0,,(V1464/W1464)*100)</f>
        <v>100</v>
      </c>
      <c r="Z1464" s="1"/>
    </row>
    <row r="1465" spans="1:26" ht="23.25">
      <c r="A1465" s="1"/>
      <c r="B1465" s="52"/>
      <c r="C1465" s="52"/>
      <c r="D1465" s="52"/>
      <c r="E1465" s="52"/>
      <c r="F1465" s="52"/>
      <c r="G1465" s="52"/>
      <c r="H1465" s="52"/>
      <c r="I1465" s="53"/>
      <c r="J1465" s="54" t="s">
        <v>53</v>
      </c>
      <c r="K1465" s="55"/>
      <c r="L1465" s="60">
        <f aca="true" t="shared" si="332" ref="L1465:W1465">IF(L1462=0,,(L1464/L1462)*100)</f>
        <v>0</v>
      </c>
      <c r="M1465" s="26">
        <f t="shared" si="332"/>
        <v>0</v>
      </c>
      <c r="N1465" s="60">
        <f t="shared" si="332"/>
        <v>0</v>
      </c>
      <c r="O1465" s="60">
        <f t="shared" si="332"/>
        <v>0</v>
      </c>
      <c r="P1465" s="26">
        <f t="shared" si="332"/>
        <v>0</v>
      </c>
      <c r="Q1465" s="26">
        <f t="shared" si="332"/>
        <v>0</v>
      </c>
      <c r="R1465" s="26">
        <f t="shared" si="332"/>
        <v>0</v>
      </c>
      <c r="S1465" s="60">
        <f t="shared" si="332"/>
        <v>0</v>
      </c>
      <c r="T1465" s="60">
        <f t="shared" si="332"/>
        <v>0</v>
      </c>
      <c r="U1465" s="60">
        <f t="shared" si="332"/>
        <v>0</v>
      </c>
      <c r="V1465" s="26">
        <f t="shared" si="332"/>
        <v>0</v>
      </c>
      <c r="W1465" s="26">
        <f t="shared" si="332"/>
        <v>0</v>
      </c>
      <c r="X1465" s="26"/>
      <c r="Y1465" s="26"/>
      <c r="Z1465" s="1"/>
    </row>
    <row r="1466" spans="1:26" ht="23.25">
      <c r="A1466" s="1"/>
      <c r="B1466" s="52"/>
      <c r="C1466" s="52"/>
      <c r="D1466" s="52"/>
      <c r="E1466" s="52"/>
      <c r="F1466" s="52"/>
      <c r="G1466" s="52"/>
      <c r="H1466" s="52"/>
      <c r="I1466" s="53"/>
      <c r="J1466" s="54" t="s">
        <v>54</v>
      </c>
      <c r="K1466" s="55"/>
      <c r="L1466" s="60">
        <f>IF(L1463=0,,(L1464/L1463)*100)</f>
        <v>0</v>
      </c>
      <c r="M1466" s="26">
        <f aca="true" t="shared" si="333" ref="M1466:W1466">IF(M1463=0,,(M1464/M1463)*100)</f>
        <v>0</v>
      </c>
      <c r="N1466" s="60">
        <f t="shared" si="333"/>
        <v>0</v>
      </c>
      <c r="O1466" s="60">
        <f t="shared" si="333"/>
        <v>0</v>
      </c>
      <c r="P1466" s="26">
        <f t="shared" si="333"/>
        <v>0</v>
      </c>
      <c r="Q1466" s="26">
        <f t="shared" si="333"/>
        <v>0</v>
      </c>
      <c r="R1466" s="26">
        <f t="shared" si="333"/>
        <v>0</v>
      </c>
      <c r="S1466" s="60">
        <f t="shared" si="333"/>
        <v>0</v>
      </c>
      <c r="T1466" s="60">
        <f t="shared" si="333"/>
        <v>99.9927731092437</v>
      </c>
      <c r="U1466" s="60">
        <f t="shared" si="333"/>
        <v>0</v>
      </c>
      <c r="V1466" s="26">
        <f t="shared" si="333"/>
        <v>99.9927731092437</v>
      </c>
      <c r="W1466" s="26">
        <f t="shared" si="333"/>
        <v>99.9927731092437</v>
      </c>
      <c r="X1466" s="26"/>
      <c r="Y1466" s="26"/>
      <c r="Z1466" s="1"/>
    </row>
    <row r="1467" spans="1:26" ht="23.25">
      <c r="A1467" s="1"/>
      <c r="B1467" s="52"/>
      <c r="C1467" s="52"/>
      <c r="D1467" s="52"/>
      <c r="E1467" s="52"/>
      <c r="F1467" s="52"/>
      <c r="G1467" s="52"/>
      <c r="H1467" s="52"/>
      <c r="I1467" s="53"/>
      <c r="J1467" s="54"/>
      <c r="K1467" s="55"/>
      <c r="L1467" s="60"/>
      <c r="M1467" s="26"/>
      <c r="N1467" s="60"/>
      <c r="O1467" s="60"/>
      <c r="P1467" s="26"/>
      <c r="Q1467" s="26"/>
      <c r="R1467" s="26"/>
      <c r="S1467" s="60"/>
      <c r="T1467" s="60"/>
      <c r="U1467" s="60"/>
      <c r="V1467" s="26"/>
      <c r="W1467" s="26"/>
      <c r="X1467" s="26"/>
      <c r="Y1467" s="26"/>
      <c r="Z1467" s="1"/>
    </row>
    <row r="1468" spans="1:26" ht="23.25">
      <c r="A1468" s="1"/>
      <c r="B1468" s="52"/>
      <c r="C1468" s="52"/>
      <c r="D1468" s="52"/>
      <c r="E1468" s="52"/>
      <c r="F1468" s="52"/>
      <c r="G1468" s="52"/>
      <c r="H1468" s="52" t="s">
        <v>231</v>
      </c>
      <c r="I1468" s="53"/>
      <c r="J1468" s="54" t="s">
        <v>232</v>
      </c>
      <c r="K1468" s="55"/>
      <c r="L1468" s="60"/>
      <c r="M1468" s="26"/>
      <c r="N1468" s="60"/>
      <c r="O1468" s="60"/>
      <c r="P1468" s="26"/>
      <c r="Q1468" s="26"/>
      <c r="R1468" s="26"/>
      <c r="S1468" s="60"/>
      <c r="T1468" s="60"/>
      <c r="U1468" s="60"/>
      <c r="V1468" s="26"/>
      <c r="W1468" s="26"/>
      <c r="X1468" s="26"/>
      <c r="Y1468" s="26"/>
      <c r="Z1468" s="1"/>
    </row>
    <row r="1469" spans="1:26" ht="23.25">
      <c r="A1469" s="1"/>
      <c r="B1469" s="52"/>
      <c r="C1469" s="52"/>
      <c r="D1469" s="52"/>
      <c r="E1469" s="52"/>
      <c r="F1469" s="52"/>
      <c r="G1469" s="52"/>
      <c r="H1469" s="52"/>
      <c r="I1469" s="53"/>
      <c r="J1469" s="54" t="s">
        <v>251</v>
      </c>
      <c r="K1469" s="55"/>
      <c r="L1469" s="60"/>
      <c r="M1469" s="26"/>
      <c r="N1469" s="60"/>
      <c r="O1469" s="60"/>
      <c r="P1469" s="26"/>
      <c r="Q1469" s="26"/>
      <c r="R1469" s="26"/>
      <c r="S1469" s="60"/>
      <c r="T1469" s="60"/>
      <c r="U1469" s="60"/>
      <c r="V1469" s="26"/>
      <c r="W1469" s="26"/>
      <c r="X1469" s="26"/>
      <c r="Y1469" s="26"/>
      <c r="Z1469" s="1"/>
    </row>
    <row r="1470" spans="1:26" ht="23.25">
      <c r="A1470" s="1"/>
      <c r="B1470" s="52"/>
      <c r="C1470" s="52"/>
      <c r="D1470" s="52"/>
      <c r="E1470" s="52"/>
      <c r="F1470" s="52"/>
      <c r="G1470" s="52"/>
      <c r="H1470" s="52"/>
      <c r="I1470" s="53"/>
      <c r="J1470" s="54" t="s">
        <v>50</v>
      </c>
      <c r="K1470" s="55"/>
      <c r="L1470" s="60"/>
      <c r="M1470" s="26"/>
      <c r="N1470" s="60"/>
      <c r="O1470" s="60"/>
      <c r="P1470" s="26"/>
      <c r="Q1470" s="26">
        <f>+L1470+M1470+N1470+O1470+P1470</f>
        <v>0</v>
      </c>
      <c r="R1470" s="26"/>
      <c r="S1470" s="60"/>
      <c r="T1470" s="60"/>
      <c r="U1470" s="60"/>
      <c r="V1470" s="26">
        <f>+R1470+S1470+T1470+U1470</f>
        <v>0</v>
      </c>
      <c r="W1470" s="26">
        <f>+Q1470+V1470</f>
        <v>0</v>
      </c>
      <c r="X1470" s="26">
        <f>IF(Q1470=0,,(Q1470/W1470)*100)</f>
        <v>0</v>
      </c>
      <c r="Y1470" s="26">
        <f>IF(V1470=0,,(V1470/W1470)*100)</f>
        <v>0</v>
      </c>
      <c r="Z1470" s="1"/>
    </row>
    <row r="1471" spans="1:26" ht="23.25">
      <c r="A1471" s="1"/>
      <c r="B1471" s="52"/>
      <c r="C1471" s="52"/>
      <c r="D1471" s="52"/>
      <c r="E1471" s="52"/>
      <c r="F1471" s="52"/>
      <c r="G1471" s="52"/>
      <c r="H1471" s="52"/>
      <c r="I1471" s="53"/>
      <c r="J1471" s="54" t="s">
        <v>51</v>
      </c>
      <c r="K1471" s="55"/>
      <c r="L1471" s="60"/>
      <c r="M1471" s="26"/>
      <c r="N1471" s="60"/>
      <c r="O1471" s="60"/>
      <c r="P1471" s="26"/>
      <c r="Q1471" s="26">
        <f>+L1471+M1471+N1471+O1471+P1471</f>
        <v>0</v>
      </c>
      <c r="R1471" s="26"/>
      <c r="S1471" s="60"/>
      <c r="T1471" s="60">
        <v>595</v>
      </c>
      <c r="U1471" s="60"/>
      <c r="V1471" s="26">
        <f>+R1471+S1471+T1471+U1471</f>
        <v>595</v>
      </c>
      <c r="W1471" s="26">
        <f>+Q1471+V1471</f>
        <v>595</v>
      </c>
      <c r="X1471" s="26">
        <f>IF(Q1471=0,,(Q1471/W1471)*100)</f>
        <v>0</v>
      </c>
      <c r="Y1471" s="26">
        <f>IF(V1471=0,,(V1471/W1471)*100)</f>
        <v>100</v>
      </c>
      <c r="Z1471" s="1"/>
    </row>
    <row r="1472" spans="1:26" ht="23.25">
      <c r="A1472" s="1"/>
      <c r="B1472" s="61"/>
      <c r="C1472" s="62"/>
      <c r="D1472" s="62"/>
      <c r="E1472" s="62"/>
      <c r="F1472" s="62"/>
      <c r="G1472" s="62"/>
      <c r="H1472" s="62"/>
      <c r="I1472" s="54"/>
      <c r="J1472" s="54" t="s">
        <v>52</v>
      </c>
      <c r="K1472" s="55"/>
      <c r="L1472" s="24"/>
      <c r="M1472" s="24"/>
      <c r="N1472" s="24"/>
      <c r="O1472" s="24"/>
      <c r="P1472" s="24"/>
      <c r="Q1472" s="24">
        <f>+L1472+M1472+N1472+O1472+P1472</f>
        <v>0</v>
      </c>
      <c r="R1472" s="24"/>
      <c r="S1472" s="24"/>
      <c r="T1472" s="24">
        <v>594.957</v>
      </c>
      <c r="U1472" s="24"/>
      <c r="V1472" s="24">
        <f>+R1472+S1472+T1472+U1472</f>
        <v>594.957</v>
      </c>
      <c r="W1472" s="24">
        <f>+Q1472+V1472</f>
        <v>594.957</v>
      </c>
      <c r="X1472" s="24">
        <f>IF(Q1472=0,,(Q1472/W1472)*100)</f>
        <v>0</v>
      </c>
      <c r="Y1472" s="24">
        <f>IF(V1472=0,,(V1472/W1472)*100)</f>
        <v>100</v>
      </c>
      <c r="Z1472" s="1"/>
    </row>
    <row r="1473" spans="1:26" ht="23.25">
      <c r="A1473" s="1"/>
      <c r="B1473" s="52"/>
      <c r="C1473" s="52"/>
      <c r="D1473" s="52"/>
      <c r="E1473" s="52"/>
      <c r="F1473" s="52"/>
      <c r="G1473" s="52"/>
      <c r="H1473" s="52"/>
      <c r="I1473" s="53"/>
      <c r="J1473" s="54" t="s">
        <v>53</v>
      </c>
      <c r="K1473" s="55"/>
      <c r="L1473" s="60">
        <f aca="true" t="shared" si="334" ref="L1473:W1473">IF(L1470=0,,(L1472/L1470)*100)</f>
        <v>0</v>
      </c>
      <c r="M1473" s="26">
        <f t="shared" si="334"/>
        <v>0</v>
      </c>
      <c r="N1473" s="60">
        <f t="shared" si="334"/>
        <v>0</v>
      </c>
      <c r="O1473" s="60">
        <f t="shared" si="334"/>
        <v>0</v>
      </c>
      <c r="P1473" s="26">
        <f t="shared" si="334"/>
        <v>0</v>
      </c>
      <c r="Q1473" s="26">
        <f t="shared" si="334"/>
        <v>0</v>
      </c>
      <c r="R1473" s="26">
        <f t="shared" si="334"/>
        <v>0</v>
      </c>
      <c r="S1473" s="60">
        <f t="shared" si="334"/>
        <v>0</v>
      </c>
      <c r="T1473" s="60">
        <f t="shared" si="334"/>
        <v>0</v>
      </c>
      <c r="U1473" s="60">
        <f t="shared" si="334"/>
        <v>0</v>
      </c>
      <c r="V1473" s="26">
        <f t="shared" si="334"/>
        <v>0</v>
      </c>
      <c r="W1473" s="26">
        <f t="shared" si="334"/>
        <v>0</v>
      </c>
      <c r="X1473" s="26"/>
      <c r="Y1473" s="26"/>
      <c r="Z1473" s="1"/>
    </row>
    <row r="1474" spans="1:26" ht="23.25">
      <c r="A1474" s="1"/>
      <c r="B1474" s="52"/>
      <c r="C1474" s="52"/>
      <c r="D1474" s="52"/>
      <c r="E1474" s="52"/>
      <c r="F1474" s="52"/>
      <c r="G1474" s="52"/>
      <c r="H1474" s="52"/>
      <c r="I1474" s="53"/>
      <c r="J1474" s="54" t="s">
        <v>54</v>
      </c>
      <c r="K1474" s="55"/>
      <c r="L1474" s="60">
        <f>IF(L1471=0,,(L1472/L1471)*100)</f>
        <v>0</v>
      </c>
      <c r="M1474" s="26">
        <f aca="true" t="shared" si="335" ref="M1474:W1474">IF(M1471=0,,(M1472/M1471)*100)</f>
        <v>0</v>
      </c>
      <c r="N1474" s="60">
        <f t="shared" si="335"/>
        <v>0</v>
      </c>
      <c r="O1474" s="60">
        <f t="shared" si="335"/>
        <v>0</v>
      </c>
      <c r="P1474" s="26">
        <f t="shared" si="335"/>
        <v>0</v>
      </c>
      <c r="Q1474" s="26">
        <f t="shared" si="335"/>
        <v>0</v>
      </c>
      <c r="R1474" s="26">
        <f t="shared" si="335"/>
        <v>0</v>
      </c>
      <c r="S1474" s="60">
        <f t="shared" si="335"/>
        <v>0</v>
      </c>
      <c r="T1474" s="60">
        <f t="shared" si="335"/>
        <v>99.9927731092437</v>
      </c>
      <c r="U1474" s="60">
        <f t="shared" si="335"/>
        <v>0</v>
      </c>
      <c r="V1474" s="26">
        <f t="shared" si="335"/>
        <v>99.9927731092437</v>
      </c>
      <c r="W1474" s="26">
        <f t="shared" si="335"/>
        <v>99.9927731092437</v>
      </c>
      <c r="X1474" s="26"/>
      <c r="Y1474" s="26"/>
      <c r="Z1474" s="1"/>
    </row>
    <row r="1475" spans="1:26" ht="23.25">
      <c r="A1475" s="1"/>
      <c r="B1475" s="52"/>
      <c r="C1475" s="52"/>
      <c r="D1475" s="52"/>
      <c r="E1475" s="52"/>
      <c r="F1475" s="52"/>
      <c r="G1475" s="52"/>
      <c r="H1475" s="52"/>
      <c r="I1475" s="53"/>
      <c r="J1475" s="54"/>
      <c r="K1475" s="55"/>
      <c r="L1475" s="60"/>
      <c r="M1475" s="26"/>
      <c r="N1475" s="60"/>
      <c r="O1475" s="60"/>
      <c r="P1475" s="26"/>
      <c r="Q1475" s="26"/>
      <c r="R1475" s="26"/>
      <c r="S1475" s="60"/>
      <c r="T1475" s="60"/>
      <c r="U1475" s="60"/>
      <c r="V1475" s="26"/>
      <c r="W1475" s="26"/>
      <c r="X1475" s="26"/>
      <c r="Y1475" s="26"/>
      <c r="Z1475" s="1"/>
    </row>
    <row r="1476" spans="1:26" ht="23.25">
      <c r="A1476" s="1"/>
      <c r="B1476" s="52"/>
      <c r="C1476" s="52"/>
      <c r="D1476" s="52"/>
      <c r="E1476" s="52"/>
      <c r="F1476" s="52" t="s">
        <v>341</v>
      </c>
      <c r="G1476" s="52"/>
      <c r="H1476" s="52"/>
      <c r="I1476" s="53"/>
      <c r="J1476" s="54" t="s">
        <v>342</v>
      </c>
      <c r="K1476" s="55"/>
      <c r="L1476" s="60"/>
      <c r="M1476" s="26"/>
      <c r="N1476" s="60"/>
      <c r="O1476" s="60"/>
      <c r="P1476" s="26"/>
      <c r="Q1476" s="26"/>
      <c r="R1476" s="26"/>
      <c r="S1476" s="60"/>
      <c r="T1476" s="60"/>
      <c r="U1476" s="60"/>
      <c r="V1476" s="26"/>
      <c r="W1476" s="26"/>
      <c r="X1476" s="26"/>
      <c r="Y1476" s="26"/>
      <c r="Z1476" s="1"/>
    </row>
    <row r="1477" spans="1:26" ht="23.25">
      <c r="A1477" s="1"/>
      <c r="B1477" s="61"/>
      <c r="C1477" s="61"/>
      <c r="D1477" s="61"/>
      <c r="E1477" s="61"/>
      <c r="F1477" s="61"/>
      <c r="G1477" s="61"/>
      <c r="H1477" s="61"/>
      <c r="I1477" s="53"/>
      <c r="J1477" s="54" t="s">
        <v>343</v>
      </c>
      <c r="K1477" s="55"/>
      <c r="L1477" s="60"/>
      <c r="M1477" s="26"/>
      <c r="N1477" s="60"/>
      <c r="O1477" s="60"/>
      <c r="P1477" s="26"/>
      <c r="Q1477" s="26"/>
      <c r="R1477" s="26"/>
      <c r="S1477" s="60"/>
      <c r="T1477" s="60"/>
      <c r="U1477" s="60"/>
      <c r="V1477" s="26"/>
      <c r="W1477" s="26"/>
      <c r="X1477" s="26"/>
      <c r="Y1477" s="26"/>
      <c r="Z1477" s="1"/>
    </row>
    <row r="1478" spans="1:26" ht="23.25">
      <c r="A1478" s="1"/>
      <c r="B1478" s="61"/>
      <c r="C1478" s="62"/>
      <c r="D1478" s="62"/>
      <c r="E1478" s="62"/>
      <c r="F1478" s="62"/>
      <c r="G1478" s="62"/>
      <c r="H1478" s="62"/>
      <c r="I1478" s="54"/>
      <c r="J1478" s="54" t="s">
        <v>50</v>
      </c>
      <c r="K1478" s="55"/>
      <c r="L1478" s="24">
        <f>+L1495</f>
        <v>21409.066</v>
      </c>
      <c r="M1478" s="24">
        <f>+M1495</f>
        <v>5636.461</v>
      </c>
      <c r="N1478" s="24">
        <f>+N1495</f>
        <v>82904.114</v>
      </c>
      <c r="O1478" s="24">
        <f>+O1495</f>
        <v>0</v>
      </c>
      <c r="P1478" s="24">
        <f>+P1495</f>
        <v>0</v>
      </c>
      <c r="Q1478" s="24">
        <f>+L1478+M1478+N1478+O1478+P1478</f>
        <v>109949.641</v>
      </c>
      <c r="R1478" s="24">
        <f aca="true" t="shared" si="336" ref="R1478:U1480">+R1495</f>
        <v>0</v>
      </c>
      <c r="S1478" s="24">
        <f t="shared" si="336"/>
        <v>0</v>
      </c>
      <c r="T1478" s="24">
        <f t="shared" si="336"/>
        <v>0</v>
      </c>
      <c r="U1478" s="24">
        <f t="shared" si="336"/>
        <v>0</v>
      </c>
      <c r="V1478" s="24">
        <f>+R1478+S1478+T1478+U1478</f>
        <v>0</v>
      </c>
      <c r="W1478" s="24">
        <f>+Q1478+V1478</f>
        <v>109949.641</v>
      </c>
      <c r="X1478" s="24">
        <f>IF(Q1478=0,,(Q1478/W1478)*100)</f>
        <v>100</v>
      </c>
      <c r="Y1478" s="24">
        <f>IF(V1478=0,,(V1478/W1478)*100)</f>
        <v>0</v>
      </c>
      <c r="Z1478" s="1"/>
    </row>
    <row r="1479" spans="1:26" ht="23.25">
      <c r="A1479" s="1"/>
      <c r="B1479" s="61"/>
      <c r="C1479" s="61"/>
      <c r="D1479" s="61"/>
      <c r="E1479" s="61"/>
      <c r="F1479" s="61"/>
      <c r="G1479" s="61"/>
      <c r="H1479" s="61"/>
      <c r="I1479" s="53"/>
      <c r="J1479" s="54" t="s">
        <v>51</v>
      </c>
      <c r="K1479" s="55"/>
      <c r="L1479" s="60">
        <f aca="true" t="shared" si="337" ref="L1479:P1480">+L1496</f>
        <v>21099.426</v>
      </c>
      <c r="M1479" s="26">
        <f t="shared" si="337"/>
        <v>2855.759</v>
      </c>
      <c r="N1479" s="60">
        <f t="shared" si="337"/>
        <v>22322.215</v>
      </c>
      <c r="O1479" s="60">
        <f t="shared" si="337"/>
        <v>0</v>
      </c>
      <c r="P1479" s="26">
        <f t="shared" si="337"/>
        <v>0</v>
      </c>
      <c r="Q1479" s="26">
        <f>+L1479+M1479+N1479+O1479+P1479</f>
        <v>46277.399999999994</v>
      </c>
      <c r="R1479" s="26">
        <f t="shared" si="336"/>
        <v>0</v>
      </c>
      <c r="S1479" s="60">
        <f t="shared" si="336"/>
        <v>0</v>
      </c>
      <c r="T1479" s="60">
        <f t="shared" si="336"/>
        <v>0</v>
      </c>
      <c r="U1479" s="60">
        <f t="shared" si="336"/>
        <v>0</v>
      </c>
      <c r="V1479" s="26">
        <f>+R1479+S1479+T1479+U1479</f>
        <v>0</v>
      </c>
      <c r="W1479" s="26">
        <f>+Q1479+V1479</f>
        <v>46277.399999999994</v>
      </c>
      <c r="X1479" s="26">
        <f>IF(Q1479=0,,(Q1479/W1479)*100)</f>
        <v>100</v>
      </c>
      <c r="Y1479" s="26">
        <f>IF(V1479=0,,(V1479/W1479)*100)</f>
        <v>0</v>
      </c>
      <c r="Z1479" s="1"/>
    </row>
    <row r="1480" spans="1:26" ht="23.25">
      <c r="A1480" s="1"/>
      <c r="B1480" s="61"/>
      <c r="C1480" s="61"/>
      <c r="D1480" s="61"/>
      <c r="E1480" s="61"/>
      <c r="F1480" s="61"/>
      <c r="G1480" s="61"/>
      <c r="H1480" s="61"/>
      <c r="I1480" s="53"/>
      <c r="J1480" s="54" t="s">
        <v>52</v>
      </c>
      <c r="K1480" s="55"/>
      <c r="L1480" s="60">
        <f t="shared" si="337"/>
        <v>20924.142</v>
      </c>
      <c r="M1480" s="26">
        <f t="shared" si="337"/>
        <v>2776.74</v>
      </c>
      <c r="N1480" s="60">
        <f t="shared" si="337"/>
        <v>22159.941</v>
      </c>
      <c r="O1480" s="60">
        <f t="shared" si="337"/>
        <v>0</v>
      </c>
      <c r="P1480" s="26">
        <f t="shared" si="337"/>
        <v>0</v>
      </c>
      <c r="Q1480" s="26">
        <f>+L1480+M1480+N1480+O1480+P1480</f>
        <v>45860.823</v>
      </c>
      <c r="R1480" s="26">
        <f t="shared" si="336"/>
        <v>0</v>
      </c>
      <c r="S1480" s="60">
        <f t="shared" si="336"/>
        <v>0</v>
      </c>
      <c r="T1480" s="60">
        <f t="shared" si="336"/>
        <v>0</v>
      </c>
      <c r="U1480" s="60">
        <f t="shared" si="336"/>
        <v>0</v>
      </c>
      <c r="V1480" s="26">
        <f>+R1480+S1480+T1480+U1480</f>
        <v>0</v>
      </c>
      <c r="W1480" s="26">
        <f>+Q1480+V1480</f>
        <v>45860.823</v>
      </c>
      <c r="X1480" s="26">
        <f>IF(Q1480=0,,(Q1480/W1480)*100)</f>
        <v>100</v>
      </c>
      <c r="Y1480" s="26">
        <f>IF(V1480=0,,(V1480/W1480)*100)</f>
        <v>0</v>
      </c>
      <c r="Z1480" s="1"/>
    </row>
    <row r="1481" spans="1:26" ht="23.25">
      <c r="A1481" s="1"/>
      <c r="B1481" s="61"/>
      <c r="C1481" s="61"/>
      <c r="D1481" s="61"/>
      <c r="E1481" s="61"/>
      <c r="F1481" s="61"/>
      <c r="G1481" s="61"/>
      <c r="H1481" s="61"/>
      <c r="I1481" s="53"/>
      <c r="J1481" s="54" t="s">
        <v>53</v>
      </c>
      <c r="K1481" s="55"/>
      <c r="L1481" s="60">
        <f aca="true" t="shared" si="338" ref="L1481:W1481">IF(L1478=0,,(L1480/L1478)*100)</f>
        <v>97.73495957273428</v>
      </c>
      <c r="M1481" s="26">
        <f t="shared" si="338"/>
        <v>49.2638909414968</v>
      </c>
      <c r="N1481" s="60">
        <f t="shared" si="338"/>
        <v>26.72960355139915</v>
      </c>
      <c r="O1481" s="60">
        <f t="shared" si="338"/>
        <v>0</v>
      </c>
      <c r="P1481" s="26">
        <f t="shared" si="338"/>
        <v>0</v>
      </c>
      <c r="Q1481" s="26">
        <f t="shared" si="338"/>
        <v>41.71075283456359</v>
      </c>
      <c r="R1481" s="26">
        <f t="shared" si="338"/>
        <v>0</v>
      </c>
      <c r="S1481" s="60">
        <f t="shared" si="338"/>
        <v>0</v>
      </c>
      <c r="T1481" s="60">
        <f t="shared" si="338"/>
        <v>0</v>
      </c>
      <c r="U1481" s="60">
        <f t="shared" si="338"/>
        <v>0</v>
      </c>
      <c r="V1481" s="26">
        <f t="shared" si="338"/>
        <v>0</v>
      </c>
      <c r="W1481" s="26">
        <f t="shared" si="338"/>
        <v>41.71075283456359</v>
      </c>
      <c r="X1481" s="26"/>
      <c r="Y1481" s="26"/>
      <c r="Z1481" s="1"/>
    </row>
    <row r="1482" spans="1:26" ht="23.25">
      <c r="A1482" s="1"/>
      <c r="B1482" s="61"/>
      <c r="C1482" s="61"/>
      <c r="D1482" s="61"/>
      <c r="E1482" s="61"/>
      <c r="F1482" s="61"/>
      <c r="G1482" s="61"/>
      <c r="H1482" s="61"/>
      <c r="I1482" s="53"/>
      <c r="J1482" s="54" t="s">
        <v>54</v>
      </c>
      <c r="K1482" s="55"/>
      <c r="L1482" s="60">
        <f>IF(L1479=0,,(L1480/L1479)*100)</f>
        <v>99.16924754256348</v>
      </c>
      <c r="M1482" s="26">
        <f aca="true" t="shared" si="339" ref="M1482:W1482">IF(M1479=0,,(M1480/M1479)*100)</f>
        <v>97.23299480103186</v>
      </c>
      <c r="N1482" s="60">
        <f t="shared" si="339"/>
        <v>99.27303809232193</v>
      </c>
      <c r="O1482" s="60">
        <f t="shared" si="339"/>
        <v>0</v>
      </c>
      <c r="P1482" s="26">
        <f t="shared" si="339"/>
        <v>0</v>
      </c>
      <c r="Q1482" s="26">
        <f t="shared" si="339"/>
        <v>99.09982626508837</v>
      </c>
      <c r="R1482" s="26">
        <f t="shared" si="339"/>
        <v>0</v>
      </c>
      <c r="S1482" s="60">
        <f t="shared" si="339"/>
        <v>0</v>
      </c>
      <c r="T1482" s="60">
        <f t="shared" si="339"/>
        <v>0</v>
      </c>
      <c r="U1482" s="60">
        <f t="shared" si="339"/>
        <v>0</v>
      </c>
      <c r="V1482" s="26">
        <f t="shared" si="339"/>
        <v>0</v>
      </c>
      <c r="W1482" s="26">
        <f t="shared" si="339"/>
        <v>99.09982626508837</v>
      </c>
      <c r="X1482" s="26"/>
      <c r="Y1482" s="26"/>
      <c r="Z1482" s="1"/>
    </row>
    <row r="1483" spans="1:26" ht="23.25">
      <c r="A1483" s="1"/>
      <c r="B1483" s="61"/>
      <c r="C1483" s="61"/>
      <c r="D1483" s="61"/>
      <c r="E1483" s="61"/>
      <c r="F1483" s="61"/>
      <c r="G1483" s="61"/>
      <c r="H1483" s="61"/>
      <c r="I1483" s="53"/>
      <c r="J1483" s="54"/>
      <c r="K1483" s="55"/>
      <c r="L1483" s="60"/>
      <c r="M1483" s="26"/>
      <c r="N1483" s="60"/>
      <c r="O1483" s="60"/>
      <c r="P1483" s="26"/>
      <c r="Q1483" s="26"/>
      <c r="R1483" s="26"/>
      <c r="S1483" s="60"/>
      <c r="T1483" s="60"/>
      <c r="U1483" s="60"/>
      <c r="V1483" s="26"/>
      <c r="W1483" s="26"/>
      <c r="X1483" s="26"/>
      <c r="Y1483" s="26"/>
      <c r="Z1483" s="1"/>
    </row>
    <row r="1484" spans="1:26" ht="23.25">
      <c r="A1484" s="1"/>
      <c r="B1484" s="61"/>
      <c r="C1484" s="61"/>
      <c r="D1484" s="61"/>
      <c r="E1484" s="61"/>
      <c r="F1484" s="61"/>
      <c r="G1484" s="61"/>
      <c r="H1484" s="61"/>
      <c r="I1484" s="53"/>
      <c r="J1484" s="54"/>
      <c r="K1484" s="55"/>
      <c r="L1484" s="60"/>
      <c r="M1484" s="26"/>
      <c r="N1484" s="60"/>
      <c r="O1484" s="60"/>
      <c r="P1484" s="26"/>
      <c r="Q1484" s="26"/>
      <c r="R1484" s="26"/>
      <c r="S1484" s="60"/>
      <c r="T1484" s="60"/>
      <c r="U1484" s="60"/>
      <c r="V1484" s="26"/>
      <c r="W1484" s="26"/>
      <c r="X1484" s="26"/>
      <c r="Y1484" s="26"/>
      <c r="Z1484" s="1"/>
    </row>
    <row r="1485" spans="1:26" ht="23.25">
      <c r="A1485" s="1"/>
      <c r="B1485" s="70"/>
      <c r="C1485" s="70"/>
      <c r="D1485" s="70"/>
      <c r="E1485" s="70"/>
      <c r="F1485" s="70"/>
      <c r="G1485" s="70"/>
      <c r="H1485" s="70"/>
      <c r="I1485" s="64"/>
      <c r="J1485" s="65"/>
      <c r="K1485" s="66"/>
      <c r="L1485" s="67"/>
      <c r="M1485" s="68"/>
      <c r="N1485" s="67"/>
      <c r="O1485" s="67"/>
      <c r="P1485" s="68"/>
      <c r="Q1485" s="68"/>
      <c r="R1485" s="68"/>
      <c r="S1485" s="67"/>
      <c r="T1485" s="67"/>
      <c r="U1485" s="67"/>
      <c r="V1485" s="68"/>
      <c r="W1485" s="68"/>
      <c r="X1485" s="68"/>
      <c r="Y1485" s="68"/>
      <c r="Z1485" s="1"/>
    </row>
    <row r="1486" spans="1:26" ht="23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</row>
    <row r="1487" spans="1:26" ht="23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5"/>
      <c r="W1487" s="5"/>
      <c r="X1487" s="5"/>
      <c r="Y1487" s="5" t="s">
        <v>433</v>
      </c>
      <c r="Z1487" s="1"/>
    </row>
    <row r="1488" spans="1:26" ht="23.25">
      <c r="A1488" s="1"/>
      <c r="B1488" s="9" t="s">
        <v>3</v>
      </c>
      <c r="C1488" s="10"/>
      <c r="D1488" s="10"/>
      <c r="E1488" s="10"/>
      <c r="F1488" s="10"/>
      <c r="G1488" s="10"/>
      <c r="H1488" s="11"/>
      <c r="I1488" s="12"/>
      <c r="J1488" s="13"/>
      <c r="K1488" s="14"/>
      <c r="L1488" s="15" t="s">
        <v>4</v>
      </c>
      <c r="M1488" s="15"/>
      <c r="N1488" s="15"/>
      <c r="O1488" s="15"/>
      <c r="P1488" s="15"/>
      <c r="Q1488" s="15"/>
      <c r="R1488" s="16" t="s">
        <v>5</v>
      </c>
      <c r="S1488" s="15"/>
      <c r="T1488" s="15"/>
      <c r="U1488" s="15"/>
      <c r="V1488" s="17"/>
      <c r="W1488" s="15" t="s">
        <v>6</v>
      </c>
      <c r="X1488" s="15"/>
      <c r="Y1488" s="18"/>
      <c r="Z1488" s="1"/>
    </row>
    <row r="1489" spans="1:26" ht="23.25">
      <c r="A1489" s="1"/>
      <c r="B1489" s="19" t="s">
        <v>7</v>
      </c>
      <c r="C1489" s="20"/>
      <c r="D1489" s="20"/>
      <c r="E1489" s="20"/>
      <c r="F1489" s="20"/>
      <c r="G1489" s="20"/>
      <c r="H1489" s="21"/>
      <c r="I1489" s="22"/>
      <c r="J1489" s="23"/>
      <c r="K1489" s="24"/>
      <c r="L1489" s="25"/>
      <c r="M1489" s="26"/>
      <c r="N1489" s="27"/>
      <c r="O1489" s="28" t="s">
        <v>8</v>
      </c>
      <c r="P1489" s="29"/>
      <c r="Q1489" s="30"/>
      <c r="R1489" s="31" t="s">
        <v>8</v>
      </c>
      <c r="S1489" s="32" t="s">
        <v>9</v>
      </c>
      <c r="T1489" s="25"/>
      <c r="U1489" s="33" t="s">
        <v>10</v>
      </c>
      <c r="V1489" s="30"/>
      <c r="W1489" s="30"/>
      <c r="X1489" s="34" t="s">
        <v>11</v>
      </c>
      <c r="Y1489" s="35"/>
      <c r="Z1489" s="1"/>
    </row>
    <row r="1490" spans="1:26" ht="23.25">
      <c r="A1490" s="1"/>
      <c r="B1490" s="36"/>
      <c r="C1490" s="37"/>
      <c r="D1490" s="37"/>
      <c r="E1490" s="37"/>
      <c r="F1490" s="38"/>
      <c r="G1490" s="37"/>
      <c r="H1490" s="36"/>
      <c r="I1490" s="22"/>
      <c r="J1490" s="2" t="s">
        <v>12</v>
      </c>
      <c r="K1490" s="24"/>
      <c r="L1490" s="39" t="s">
        <v>13</v>
      </c>
      <c r="M1490" s="40" t="s">
        <v>14</v>
      </c>
      <c r="N1490" s="32" t="s">
        <v>13</v>
      </c>
      <c r="O1490" s="39" t="s">
        <v>15</v>
      </c>
      <c r="P1490" s="29" t="s">
        <v>16</v>
      </c>
      <c r="Q1490" s="26"/>
      <c r="R1490" s="41" t="s">
        <v>15</v>
      </c>
      <c r="S1490" s="40" t="s">
        <v>17</v>
      </c>
      <c r="T1490" s="39" t="s">
        <v>18</v>
      </c>
      <c r="U1490" s="33" t="s">
        <v>19</v>
      </c>
      <c r="V1490" s="30"/>
      <c r="W1490" s="30"/>
      <c r="X1490" s="30"/>
      <c r="Y1490" s="40"/>
      <c r="Z1490" s="1"/>
    </row>
    <row r="1491" spans="1:26" ht="23.25">
      <c r="A1491" s="1"/>
      <c r="B1491" s="36" t="s">
        <v>20</v>
      </c>
      <c r="C1491" s="36" t="s">
        <v>21</v>
      </c>
      <c r="D1491" s="36" t="s">
        <v>22</v>
      </c>
      <c r="E1491" s="36" t="s">
        <v>23</v>
      </c>
      <c r="F1491" s="36" t="s">
        <v>24</v>
      </c>
      <c r="G1491" s="36" t="s">
        <v>25</v>
      </c>
      <c r="H1491" s="36" t="s">
        <v>26</v>
      </c>
      <c r="I1491" s="22"/>
      <c r="J1491" s="42"/>
      <c r="K1491" s="24"/>
      <c r="L1491" s="39" t="s">
        <v>27</v>
      </c>
      <c r="M1491" s="40" t="s">
        <v>28</v>
      </c>
      <c r="N1491" s="32" t="s">
        <v>29</v>
      </c>
      <c r="O1491" s="39" t="s">
        <v>30</v>
      </c>
      <c r="P1491" s="29" t="s">
        <v>31</v>
      </c>
      <c r="Q1491" s="40" t="s">
        <v>32</v>
      </c>
      <c r="R1491" s="41" t="s">
        <v>30</v>
      </c>
      <c r="S1491" s="40" t="s">
        <v>33</v>
      </c>
      <c r="T1491" s="39" t="s">
        <v>34</v>
      </c>
      <c r="U1491" s="33" t="s">
        <v>35</v>
      </c>
      <c r="V1491" s="29" t="s">
        <v>32</v>
      </c>
      <c r="W1491" s="29" t="s">
        <v>36</v>
      </c>
      <c r="X1491" s="29" t="s">
        <v>37</v>
      </c>
      <c r="Y1491" s="40" t="s">
        <v>38</v>
      </c>
      <c r="Z1491" s="1"/>
    </row>
    <row r="1492" spans="1:26" ht="23.25">
      <c r="A1492" s="1"/>
      <c r="B1492" s="43"/>
      <c r="C1492" s="43"/>
      <c r="D1492" s="43"/>
      <c r="E1492" s="43"/>
      <c r="F1492" s="43"/>
      <c r="G1492" s="43"/>
      <c r="H1492" s="43"/>
      <c r="I1492" s="44"/>
      <c r="J1492" s="45"/>
      <c r="K1492" s="46"/>
      <c r="L1492" s="47"/>
      <c r="M1492" s="48"/>
      <c r="N1492" s="49"/>
      <c r="O1492" s="47"/>
      <c r="P1492" s="50"/>
      <c r="Q1492" s="50"/>
      <c r="R1492" s="48"/>
      <c r="S1492" s="48"/>
      <c r="T1492" s="47"/>
      <c r="U1492" s="51"/>
      <c r="V1492" s="50"/>
      <c r="W1492" s="50"/>
      <c r="X1492" s="50"/>
      <c r="Y1492" s="48"/>
      <c r="Z1492" s="1"/>
    </row>
    <row r="1493" spans="1:26" ht="23.25">
      <c r="A1493" s="1"/>
      <c r="B1493" s="52" t="s">
        <v>48</v>
      </c>
      <c r="C1493" s="52"/>
      <c r="D1493" s="52"/>
      <c r="E1493" s="52" t="s">
        <v>55</v>
      </c>
      <c r="F1493" s="52" t="s">
        <v>341</v>
      </c>
      <c r="G1493" s="52" t="s">
        <v>60</v>
      </c>
      <c r="H1493" s="52"/>
      <c r="I1493" s="53"/>
      <c r="J1493" s="54" t="s">
        <v>61</v>
      </c>
      <c r="K1493" s="55"/>
      <c r="L1493" s="25"/>
      <c r="M1493" s="26"/>
      <c r="N1493" s="27"/>
      <c r="O1493" s="56"/>
      <c r="P1493" s="30"/>
      <c r="Q1493" s="30"/>
      <c r="R1493" s="26"/>
      <c r="S1493" s="27"/>
      <c r="T1493" s="25"/>
      <c r="U1493" s="57"/>
      <c r="V1493" s="30"/>
      <c r="W1493" s="30"/>
      <c r="X1493" s="30"/>
      <c r="Y1493" s="26"/>
      <c r="Z1493" s="1"/>
    </row>
    <row r="1494" spans="1:26" ht="23.25">
      <c r="A1494" s="1"/>
      <c r="B1494" s="52"/>
      <c r="C1494" s="52"/>
      <c r="D1494" s="52"/>
      <c r="E1494" s="52"/>
      <c r="F1494" s="52"/>
      <c r="G1494" s="52"/>
      <c r="H1494" s="52"/>
      <c r="I1494" s="53"/>
      <c r="J1494" s="58" t="s">
        <v>62</v>
      </c>
      <c r="K1494" s="59"/>
      <c r="L1494" s="60"/>
      <c r="M1494" s="60"/>
      <c r="N1494" s="60"/>
      <c r="O1494" s="60"/>
      <c r="P1494" s="60"/>
      <c r="Q1494" s="60"/>
      <c r="R1494" s="60"/>
      <c r="S1494" s="60"/>
      <c r="T1494" s="60"/>
      <c r="U1494" s="69"/>
      <c r="V1494" s="26"/>
      <c r="W1494" s="26"/>
      <c r="X1494" s="26"/>
      <c r="Y1494" s="26"/>
      <c r="Z1494" s="1"/>
    </row>
    <row r="1495" spans="1:26" ht="23.25">
      <c r="A1495" s="1"/>
      <c r="B1495" s="52"/>
      <c r="C1495" s="52"/>
      <c r="D1495" s="52"/>
      <c r="E1495" s="52"/>
      <c r="F1495" s="52"/>
      <c r="G1495" s="52"/>
      <c r="H1495" s="52"/>
      <c r="I1495" s="53"/>
      <c r="J1495" s="58" t="s">
        <v>50</v>
      </c>
      <c r="K1495" s="59"/>
      <c r="L1495" s="60">
        <f>+L1503</f>
        <v>21409.066</v>
      </c>
      <c r="M1495" s="60">
        <f>+M1503</f>
        <v>5636.461</v>
      </c>
      <c r="N1495" s="60">
        <f>+N1503</f>
        <v>82904.114</v>
      </c>
      <c r="O1495" s="60">
        <f>+O1503</f>
        <v>0</v>
      </c>
      <c r="P1495" s="60">
        <f>+P1503</f>
        <v>0</v>
      </c>
      <c r="Q1495" s="60">
        <f>+L1495+M1495+N1495+O1495+P1495</f>
        <v>109949.641</v>
      </c>
      <c r="R1495" s="60">
        <f aca="true" t="shared" si="340" ref="R1495:U1497">+R1503</f>
        <v>0</v>
      </c>
      <c r="S1495" s="60">
        <f t="shared" si="340"/>
        <v>0</v>
      </c>
      <c r="T1495" s="60">
        <f t="shared" si="340"/>
        <v>0</v>
      </c>
      <c r="U1495" s="60">
        <f t="shared" si="340"/>
        <v>0</v>
      </c>
      <c r="V1495" s="26">
        <f>+R1495+S1495+T1495+U1495</f>
        <v>0</v>
      </c>
      <c r="W1495" s="26">
        <f>+Q1495+V1495</f>
        <v>109949.641</v>
      </c>
      <c r="X1495" s="26">
        <f>IF(Q1495=0,,(Q1495/W1495)*100)</f>
        <v>100</v>
      </c>
      <c r="Y1495" s="26">
        <f>IF(V1495=0,,(V1495/W1495)*100)</f>
        <v>0</v>
      </c>
      <c r="Z1495" s="1"/>
    </row>
    <row r="1496" spans="1:26" ht="23.25">
      <c r="A1496" s="1"/>
      <c r="B1496" s="52"/>
      <c r="C1496" s="52"/>
      <c r="D1496" s="52"/>
      <c r="E1496" s="52"/>
      <c r="F1496" s="52"/>
      <c r="G1496" s="52"/>
      <c r="H1496" s="52"/>
      <c r="I1496" s="53"/>
      <c r="J1496" s="54" t="s">
        <v>51</v>
      </c>
      <c r="K1496" s="55"/>
      <c r="L1496" s="60">
        <f aca="true" t="shared" si="341" ref="L1496:P1497">+L1504</f>
        <v>21099.426</v>
      </c>
      <c r="M1496" s="60">
        <f t="shared" si="341"/>
        <v>2855.759</v>
      </c>
      <c r="N1496" s="60">
        <f t="shared" si="341"/>
        <v>22322.215</v>
      </c>
      <c r="O1496" s="60">
        <f t="shared" si="341"/>
        <v>0</v>
      </c>
      <c r="P1496" s="60">
        <f t="shared" si="341"/>
        <v>0</v>
      </c>
      <c r="Q1496" s="26">
        <f>+L1496+M1496+N1496+O1496+P1496</f>
        <v>46277.399999999994</v>
      </c>
      <c r="R1496" s="60">
        <f t="shared" si="340"/>
        <v>0</v>
      </c>
      <c r="S1496" s="60">
        <f t="shared" si="340"/>
        <v>0</v>
      </c>
      <c r="T1496" s="60">
        <f t="shared" si="340"/>
        <v>0</v>
      </c>
      <c r="U1496" s="60">
        <f t="shared" si="340"/>
        <v>0</v>
      </c>
      <c r="V1496" s="26">
        <f>+R1496+S1496+T1496+U1496</f>
        <v>0</v>
      </c>
      <c r="W1496" s="26">
        <f>+Q1496+V1496</f>
        <v>46277.399999999994</v>
      </c>
      <c r="X1496" s="26">
        <f>IF(Q1496=0,,(Q1496/W1496)*100)</f>
        <v>100</v>
      </c>
      <c r="Y1496" s="26">
        <f>IF(V1496=0,,(V1496/W1496)*100)</f>
        <v>0</v>
      </c>
      <c r="Z1496" s="1"/>
    </row>
    <row r="1497" spans="1:26" ht="23.25">
      <c r="A1497" s="1"/>
      <c r="B1497" s="52"/>
      <c r="C1497" s="52"/>
      <c r="D1497" s="52"/>
      <c r="E1497" s="52"/>
      <c r="F1497" s="52"/>
      <c r="G1497" s="52"/>
      <c r="H1497" s="52"/>
      <c r="I1497" s="53"/>
      <c r="J1497" s="54" t="s">
        <v>52</v>
      </c>
      <c r="K1497" s="55"/>
      <c r="L1497" s="60">
        <f t="shared" si="341"/>
        <v>20924.142</v>
      </c>
      <c r="M1497" s="26">
        <f t="shared" si="341"/>
        <v>2776.74</v>
      </c>
      <c r="N1497" s="60">
        <f t="shared" si="341"/>
        <v>22159.941</v>
      </c>
      <c r="O1497" s="60">
        <f t="shared" si="341"/>
        <v>0</v>
      </c>
      <c r="P1497" s="26">
        <f t="shared" si="341"/>
        <v>0</v>
      </c>
      <c r="Q1497" s="26">
        <f>+L1497+M1497+N1497+O1497+P1497</f>
        <v>45860.823</v>
      </c>
      <c r="R1497" s="26">
        <f t="shared" si="340"/>
        <v>0</v>
      </c>
      <c r="S1497" s="60">
        <f t="shared" si="340"/>
        <v>0</v>
      </c>
      <c r="T1497" s="60">
        <f t="shared" si="340"/>
        <v>0</v>
      </c>
      <c r="U1497" s="60">
        <f t="shared" si="340"/>
        <v>0</v>
      </c>
      <c r="V1497" s="26">
        <f>+R1497+S1497+T1497+U1497</f>
        <v>0</v>
      </c>
      <c r="W1497" s="26">
        <f>+Q1497+V1497</f>
        <v>45860.823</v>
      </c>
      <c r="X1497" s="26">
        <f>IF(Q1497=0,,(Q1497/W1497)*100)</f>
        <v>100</v>
      </c>
      <c r="Y1497" s="26">
        <f>IF(V1497=0,,(V1497/W1497)*100)</f>
        <v>0</v>
      </c>
      <c r="Z1497" s="1"/>
    </row>
    <row r="1498" spans="1:26" ht="23.25">
      <c r="A1498" s="1"/>
      <c r="B1498" s="52"/>
      <c r="C1498" s="52"/>
      <c r="D1498" s="52"/>
      <c r="E1498" s="52"/>
      <c r="F1498" s="52"/>
      <c r="G1498" s="52"/>
      <c r="H1498" s="52"/>
      <c r="I1498" s="53"/>
      <c r="J1498" s="54" t="s">
        <v>53</v>
      </c>
      <c r="K1498" s="55"/>
      <c r="L1498" s="60">
        <f aca="true" t="shared" si="342" ref="L1498:W1498">IF(L1495=0,,(L1497/L1495)*100)</f>
        <v>97.73495957273428</v>
      </c>
      <c r="M1498" s="26">
        <f t="shared" si="342"/>
        <v>49.2638909414968</v>
      </c>
      <c r="N1498" s="60">
        <f t="shared" si="342"/>
        <v>26.72960355139915</v>
      </c>
      <c r="O1498" s="60">
        <f t="shared" si="342"/>
        <v>0</v>
      </c>
      <c r="P1498" s="26">
        <f t="shared" si="342"/>
        <v>0</v>
      </c>
      <c r="Q1498" s="26">
        <f t="shared" si="342"/>
        <v>41.71075283456359</v>
      </c>
      <c r="R1498" s="26">
        <f t="shared" si="342"/>
        <v>0</v>
      </c>
      <c r="S1498" s="60">
        <f t="shared" si="342"/>
        <v>0</v>
      </c>
      <c r="T1498" s="60">
        <f t="shared" si="342"/>
        <v>0</v>
      </c>
      <c r="U1498" s="60">
        <f t="shared" si="342"/>
        <v>0</v>
      </c>
      <c r="V1498" s="26">
        <f t="shared" si="342"/>
        <v>0</v>
      </c>
      <c r="W1498" s="26">
        <f t="shared" si="342"/>
        <v>41.71075283456359</v>
      </c>
      <c r="X1498" s="26"/>
      <c r="Y1498" s="26"/>
      <c r="Z1498" s="1"/>
    </row>
    <row r="1499" spans="1:26" ht="23.25">
      <c r="A1499" s="1"/>
      <c r="B1499" s="52"/>
      <c r="C1499" s="52"/>
      <c r="D1499" s="52"/>
      <c r="E1499" s="52"/>
      <c r="F1499" s="52"/>
      <c r="G1499" s="52"/>
      <c r="H1499" s="52"/>
      <c r="I1499" s="53"/>
      <c r="J1499" s="54" t="s">
        <v>54</v>
      </c>
      <c r="K1499" s="55"/>
      <c r="L1499" s="60">
        <f>IF(L1496=0,,(L1497/L1496)*100)</f>
        <v>99.16924754256348</v>
      </c>
      <c r="M1499" s="26">
        <f aca="true" t="shared" si="343" ref="M1499:W1499">IF(M1496=0,,(M1497/M1496)*100)</f>
        <v>97.23299480103186</v>
      </c>
      <c r="N1499" s="60">
        <f t="shared" si="343"/>
        <v>99.27303809232193</v>
      </c>
      <c r="O1499" s="60">
        <f t="shared" si="343"/>
        <v>0</v>
      </c>
      <c r="P1499" s="26">
        <f t="shared" si="343"/>
        <v>0</v>
      </c>
      <c r="Q1499" s="26">
        <f t="shared" si="343"/>
        <v>99.09982626508837</v>
      </c>
      <c r="R1499" s="26">
        <f t="shared" si="343"/>
        <v>0</v>
      </c>
      <c r="S1499" s="60">
        <f t="shared" si="343"/>
        <v>0</v>
      </c>
      <c r="T1499" s="60">
        <f t="shared" si="343"/>
        <v>0</v>
      </c>
      <c r="U1499" s="60">
        <f t="shared" si="343"/>
        <v>0</v>
      </c>
      <c r="V1499" s="26">
        <f t="shared" si="343"/>
        <v>0</v>
      </c>
      <c r="W1499" s="26">
        <f t="shared" si="343"/>
        <v>99.09982626508837</v>
      </c>
      <c r="X1499" s="26"/>
      <c r="Y1499" s="26"/>
      <c r="Z1499" s="1"/>
    </row>
    <row r="1500" spans="1:26" ht="23.25">
      <c r="A1500" s="1"/>
      <c r="B1500" s="52"/>
      <c r="C1500" s="52"/>
      <c r="D1500" s="52"/>
      <c r="E1500" s="52"/>
      <c r="F1500" s="52"/>
      <c r="G1500" s="52"/>
      <c r="H1500" s="52"/>
      <c r="I1500" s="53"/>
      <c r="J1500" s="54"/>
      <c r="K1500" s="55"/>
      <c r="L1500" s="60"/>
      <c r="M1500" s="26"/>
      <c r="N1500" s="60"/>
      <c r="O1500" s="60"/>
      <c r="P1500" s="26"/>
      <c r="Q1500" s="26"/>
      <c r="R1500" s="26"/>
      <c r="S1500" s="60"/>
      <c r="T1500" s="60"/>
      <c r="U1500" s="60"/>
      <c r="V1500" s="26"/>
      <c r="W1500" s="26"/>
      <c r="X1500" s="26"/>
      <c r="Y1500" s="26"/>
      <c r="Z1500" s="1"/>
    </row>
    <row r="1501" spans="1:26" ht="23.25">
      <c r="A1501" s="1"/>
      <c r="B1501" s="52"/>
      <c r="C1501" s="52"/>
      <c r="D1501" s="52"/>
      <c r="E1501" s="52"/>
      <c r="F1501" s="52"/>
      <c r="G1501" s="52"/>
      <c r="H1501" s="52" t="s">
        <v>344</v>
      </c>
      <c r="I1501" s="53"/>
      <c r="J1501" s="54" t="s">
        <v>345</v>
      </c>
      <c r="K1501" s="55"/>
      <c r="L1501" s="60"/>
      <c r="M1501" s="26"/>
      <c r="N1501" s="60"/>
      <c r="O1501" s="60"/>
      <c r="P1501" s="26"/>
      <c r="Q1501" s="26"/>
      <c r="R1501" s="26"/>
      <c r="S1501" s="60"/>
      <c r="T1501" s="60"/>
      <c r="U1501" s="60"/>
      <c r="V1501" s="26"/>
      <c r="W1501" s="26"/>
      <c r="X1501" s="26"/>
      <c r="Y1501" s="26"/>
      <c r="Z1501" s="1"/>
    </row>
    <row r="1502" spans="1:26" ht="23.25">
      <c r="A1502" s="1"/>
      <c r="B1502" s="52"/>
      <c r="C1502" s="52"/>
      <c r="D1502" s="52"/>
      <c r="E1502" s="52"/>
      <c r="F1502" s="52"/>
      <c r="G1502" s="52"/>
      <c r="H1502" s="52"/>
      <c r="I1502" s="53"/>
      <c r="J1502" s="54" t="s">
        <v>346</v>
      </c>
      <c r="K1502" s="55"/>
      <c r="L1502" s="60"/>
      <c r="M1502" s="26"/>
      <c r="N1502" s="60"/>
      <c r="O1502" s="60"/>
      <c r="P1502" s="26"/>
      <c r="Q1502" s="26"/>
      <c r="R1502" s="26"/>
      <c r="S1502" s="60"/>
      <c r="T1502" s="60"/>
      <c r="U1502" s="60"/>
      <c r="V1502" s="26"/>
      <c r="W1502" s="26"/>
      <c r="X1502" s="26"/>
      <c r="Y1502" s="26"/>
      <c r="Z1502" s="1"/>
    </row>
    <row r="1503" spans="1:26" ht="23.25">
      <c r="A1503" s="1"/>
      <c r="B1503" s="52"/>
      <c r="C1503" s="52"/>
      <c r="D1503" s="52"/>
      <c r="E1503" s="52"/>
      <c r="F1503" s="52"/>
      <c r="G1503" s="52"/>
      <c r="H1503" s="52"/>
      <c r="I1503" s="53"/>
      <c r="J1503" s="54" t="s">
        <v>50</v>
      </c>
      <c r="K1503" s="55"/>
      <c r="L1503" s="60">
        <v>21409.066</v>
      </c>
      <c r="M1503" s="26">
        <v>5636.461</v>
      </c>
      <c r="N1503" s="60">
        <v>82904.114</v>
      </c>
      <c r="O1503" s="60"/>
      <c r="P1503" s="26"/>
      <c r="Q1503" s="26">
        <f>+L1503+M1503+N1503+O1503+P1503</f>
        <v>109949.641</v>
      </c>
      <c r="R1503" s="26"/>
      <c r="S1503" s="60"/>
      <c r="T1503" s="60"/>
      <c r="U1503" s="60"/>
      <c r="V1503" s="26">
        <f>+R1503+S1503+T1503+U1503</f>
        <v>0</v>
      </c>
      <c r="W1503" s="26">
        <f>+Q1503+V1503</f>
        <v>109949.641</v>
      </c>
      <c r="X1503" s="26">
        <f>IF(Q1503=0,,(Q1503/W1503)*100)</f>
        <v>100</v>
      </c>
      <c r="Y1503" s="26">
        <f>IF(V1503=0,,(V1503/W1503)*100)</f>
        <v>0</v>
      </c>
      <c r="Z1503" s="1"/>
    </row>
    <row r="1504" spans="1:26" ht="23.25">
      <c r="A1504" s="1"/>
      <c r="B1504" s="52"/>
      <c r="C1504" s="52"/>
      <c r="D1504" s="52"/>
      <c r="E1504" s="52"/>
      <c r="F1504" s="52"/>
      <c r="G1504" s="52"/>
      <c r="H1504" s="52"/>
      <c r="I1504" s="53"/>
      <c r="J1504" s="54" t="s">
        <v>51</v>
      </c>
      <c r="K1504" s="55"/>
      <c r="L1504" s="60">
        <v>21099.426</v>
      </c>
      <c r="M1504" s="26">
        <v>2855.759</v>
      </c>
      <c r="N1504" s="60">
        <v>22322.215</v>
      </c>
      <c r="O1504" s="60"/>
      <c r="P1504" s="26"/>
      <c r="Q1504" s="26">
        <f>+L1504+M1504+N1504+O1504+P1504</f>
        <v>46277.399999999994</v>
      </c>
      <c r="R1504" s="26"/>
      <c r="S1504" s="60"/>
      <c r="T1504" s="60"/>
      <c r="U1504" s="60"/>
      <c r="V1504" s="26">
        <f>+R1504+S1504+T1504+U1504</f>
        <v>0</v>
      </c>
      <c r="W1504" s="26">
        <f>+Q1504+V1504</f>
        <v>46277.399999999994</v>
      </c>
      <c r="X1504" s="26">
        <f>IF(Q1504=0,,(Q1504/W1504)*100)</f>
        <v>100</v>
      </c>
      <c r="Y1504" s="26">
        <f>IF(V1504=0,,(V1504/W1504)*100)</f>
        <v>0</v>
      </c>
      <c r="Z1504" s="1"/>
    </row>
    <row r="1505" spans="1:26" ht="23.25">
      <c r="A1505" s="1"/>
      <c r="B1505" s="52"/>
      <c r="C1505" s="52"/>
      <c r="D1505" s="52"/>
      <c r="E1505" s="52"/>
      <c r="F1505" s="52"/>
      <c r="G1505" s="52"/>
      <c r="H1505" s="52"/>
      <c r="I1505" s="53"/>
      <c r="J1505" s="54" t="s">
        <v>52</v>
      </c>
      <c r="K1505" s="55"/>
      <c r="L1505" s="60">
        <v>20924.142</v>
      </c>
      <c r="M1505" s="26">
        <v>2776.74</v>
      </c>
      <c r="N1505" s="60">
        <v>22159.941</v>
      </c>
      <c r="O1505" s="60"/>
      <c r="P1505" s="26"/>
      <c r="Q1505" s="26">
        <f>+L1505+M1505+N1505+O1505+P1505</f>
        <v>45860.823</v>
      </c>
      <c r="R1505" s="26"/>
      <c r="S1505" s="60"/>
      <c r="T1505" s="60"/>
      <c r="U1505" s="60"/>
      <c r="V1505" s="26">
        <f>+R1505+S1505+T1505+U1505</f>
        <v>0</v>
      </c>
      <c r="W1505" s="26">
        <f>+Q1505+V1505</f>
        <v>45860.823</v>
      </c>
      <c r="X1505" s="26">
        <f>IF(Q1505=0,,(Q1505/W1505)*100)</f>
        <v>100</v>
      </c>
      <c r="Y1505" s="26">
        <f>IF(V1505=0,,(V1505/W1505)*100)</f>
        <v>0</v>
      </c>
      <c r="Z1505" s="1"/>
    </row>
    <row r="1506" spans="1:26" ht="23.25">
      <c r="A1506" s="1"/>
      <c r="B1506" s="52"/>
      <c r="C1506" s="52"/>
      <c r="D1506" s="52"/>
      <c r="E1506" s="52"/>
      <c r="F1506" s="52"/>
      <c r="G1506" s="52"/>
      <c r="H1506" s="52"/>
      <c r="I1506" s="53"/>
      <c r="J1506" s="54" t="s">
        <v>53</v>
      </c>
      <c r="K1506" s="55"/>
      <c r="L1506" s="60">
        <f aca="true" t="shared" si="344" ref="L1506:W1506">IF(L1503=0,,(L1505/L1503)*100)</f>
        <v>97.73495957273428</v>
      </c>
      <c r="M1506" s="26">
        <f t="shared" si="344"/>
        <v>49.2638909414968</v>
      </c>
      <c r="N1506" s="60">
        <f t="shared" si="344"/>
        <v>26.72960355139915</v>
      </c>
      <c r="O1506" s="60">
        <f t="shared" si="344"/>
        <v>0</v>
      </c>
      <c r="P1506" s="26">
        <f t="shared" si="344"/>
        <v>0</v>
      </c>
      <c r="Q1506" s="26">
        <f t="shared" si="344"/>
        <v>41.71075283456359</v>
      </c>
      <c r="R1506" s="26">
        <f t="shared" si="344"/>
        <v>0</v>
      </c>
      <c r="S1506" s="60">
        <f t="shared" si="344"/>
        <v>0</v>
      </c>
      <c r="T1506" s="60">
        <f t="shared" si="344"/>
        <v>0</v>
      </c>
      <c r="U1506" s="60">
        <f t="shared" si="344"/>
        <v>0</v>
      </c>
      <c r="V1506" s="26">
        <f t="shared" si="344"/>
        <v>0</v>
      </c>
      <c r="W1506" s="26">
        <f t="shared" si="344"/>
        <v>41.71075283456359</v>
      </c>
      <c r="X1506" s="26"/>
      <c r="Y1506" s="26"/>
      <c r="Z1506" s="1"/>
    </row>
    <row r="1507" spans="1:26" ht="23.25">
      <c r="A1507" s="1"/>
      <c r="B1507" s="52"/>
      <c r="C1507" s="52"/>
      <c r="D1507" s="52"/>
      <c r="E1507" s="52"/>
      <c r="F1507" s="52"/>
      <c r="G1507" s="52"/>
      <c r="H1507" s="52"/>
      <c r="I1507" s="53"/>
      <c r="J1507" s="54" t="s">
        <v>54</v>
      </c>
      <c r="K1507" s="55"/>
      <c r="L1507" s="60">
        <f>IF(L1504=0,,(L1505/L1504)*100)</f>
        <v>99.16924754256348</v>
      </c>
      <c r="M1507" s="26">
        <f aca="true" t="shared" si="345" ref="M1507:W1507">IF(M1504=0,,(M1505/M1504)*100)</f>
        <v>97.23299480103186</v>
      </c>
      <c r="N1507" s="60">
        <f t="shared" si="345"/>
        <v>99.27303809232193</v>
      </c>
      <c r="O1507" s="60">
        <f t="shared" si="345"/>
        <v>0</v>
      </c>
      <c r="P1507" s="26">
        <f t="shared" si="345"/>
        <v>0</v>
      </c>
      <c r="Q1507" s="26">
        <f t="shared" si="345"/>
        <v>99.09982626508837</v>
      </c>
      <c r="R1507" s="26">
        <f t="shared" si="345"/>
        <v>0</v>
      </c>
      <c r="S1507" s="60">
        <f t="shared" si="345"/>
        <v>0</v>
      </c>
      <c r="T1507" s="60">
        <f t="shared" si="345"/>
        <v>0</v>
      </c>
      <c r="U1507" s="60">
        <f t="shared" si="345"/>
        <v>0</v>
      </c>
      <c r="V1507" s="26">
        <f t="shared" si="345"/>
        <v>0</v>
      </c>
      <c r="W1507" s="26">
        <f t="shared" si="345"/>
        <v>99.09982626508837</v>
      </c>
      <c r="X1507" s="26"/>
      <c r="Y1507" s="26"/>
      <c r="Z1507" s="1"/>
    </row>
    <row r="1508" spans="1:26" ht="23.25">
      <c r="A1508" s="1"/>
      <c r="B1508" s="61"/>
      <c r="C1508" s="62"/>
      <c r="D1508" s="62"/>
      <c r="E1508" s="62"/>
      <c r="F1508" s="62"/>
      <c r="G1508" s="62"/>
      <c r="H1508" s="62"/>
      <c r="I1508" s="54"/>
      <c r="J1508" s="54"/>
      <c r="K1508" s="55"/>
      <c r="L1508" s="24"/>
      <c r="M1508" s="24"/>
      <c r="N1508" s="24"/>
      <c r="O1508" s="24"/>
      <c r="P1508" s="24"/>
      <c r="Q1508" s="24"/>
      <c r="R1508" s="24"/>
      <c r="S1508" s="24"/>
      <c r="T1508" s="24"/>
      <c r="U1508" s="24"/>
      <c r="V1508" s="24"/>
      <c r="W1508" s="24"/>
      <c r="X1508" s="24"/>
      <c r="Y1508" s="24"/>
      <c r="Z1508" s="1"/>
    </row>
    <row r="1509" spans="1:26" ht="23.25">
      <c r="A1509" s="1"/>
      <c r="B1509" s="52"/>
      <c r="C1509" s="52"/>
      <c r="D1509" s="52"/>
      <c r="E1509" s="52"/>
      <c r="F1509" s="52" t="s">
        <v>347</v>
      </c>
      <c r="G1509" s="52"/>
      <c r="H1509" s="52"/>
      <c r="I1509" s="53"/>
      <c r="J1509" s="54" t="s">
        <v>348</v>
      </c>
      <c r="K1509" s="55"/>
      <c r="L1509" s="60"/>
      <c r="M1509" s="26"/>
      <c r="N1509" s="60"/>
      <c r="O1509" s="60"/>
      <c r="P1509" s="26"/>
      <c r="Q1509" s="26"/>
      <c r="R1509" s="26"/>
      <c r="S1509" s="60"/>
      <c r="T1509" s="60"/>
      <c r="U1509" s="60"/>
      <c r="V1509" s="26"/>
      <c r="W1509" s="26"/>
      <c r="X1509" s="26"/>
      <c r="Y1509" s="26"/>
      <c r="Z1509" s="1"/>
    </row>
    <row r="1510" spans="1:26" ht="23.25">
      <c r="A1510" s="1"/>
      <c r="B1510" s="52"/>
      <c r="C1510" s="52"/>
      <c r="D1510" s="52"/>
      <c r="E1510" s="52"/>
      <c r="F1510" s="52"/>
      <c r="G1510" s="52"/>
      <c r="H1510" s="52"/>
      <c r="I1510" s="53"/>
      <c r="J1510" s="54" t="s">
        <v>50</v>
      </c>
      <c r="K1510" s="55"/>
      <c r="L1510" s="60">
        <f aca="true" t="shared" si="346" ref="L1510:P1511">+L1518</f>
        <v>59967.77099999999</v>
      </c>
      <c r="M1510" s="26">
        <f t="shared" si="346"/>
        <v>2488.5040000000004</v>
      </c>
      <c r="N1510" s="60">
        <f t="shared" si="346"/>
        <v>12127.415</v>
      </c>
      <c r="O1510" s="60">
        <f t="shared" si="346"/>
        <v>0</v>
      </c>
      <c r="P1510" s="26">
        <f t="shared" si="346"/>
        <v>0</v>
      </c>
      <c r="Q1510" s="26">
        <f>+L1510+M1510+N1510+O1510+P1510</f>
        <v>74583.69</v>
      </c>
      <c r="R1510" s="26">
        <f aca="true" t="shared" si="347" ref="R1510:U1511">+R1518</f>
        <v>0</v>
      </c>
      <c r="S1510" s="60">
        <f t="shared" si="347"/>
        <v>648.445</v>
      </c>
      <c r="T1510" s="60">
        <f t="shared" si="347"/>
        <v>0</v>
      </c>
      <c r="U1510" s="60">
        <f t="shared" si="347"/>
        <v>0</v>
      </c>
      <c r="V1510" s="26">
        <f>+R1510+S1510+T1510+U1510</f>
        <v>648.445</v>
      </c>
      <c r="W1510" s="26">
        <f>+Q1510+V1510</f>
        <v>75232.13500000001</v>
      </c>
      <c r="X1510" s="26">
        <f>IF(Q1510=0,,(Q1510/W1510)*100)</f>
        <v>99.13807444119456</v>
      </c>
      <c r="Y1510" s="26">
        <f>IF(V1510=0,,(V1510/W1510)*100)</f>
        <v>0.8619255588054227</v>
      </c>
      <c r="Z1510" s="1"/>
    </row>
    <row r="1511" spans="1:26" ht="23.25">
      <c r="A1511" s="1"/>
      <c r="B1511" s="52"/>
      <c r="C1511" s="52"/>
      <c r="D1511" s="52"/>
      <c r="E1511" s="52"/>
      <c r="F1511" s="52"/>
      <c r="G1511" s="52"/>
      <c r="H1511" s="52"/>
      <c r="I1511" s="53"/>
      <c r="J1511" s="54" t="s">
        <v>51</v>
      </c>
      <c r="K1511" s="55"/>
      <c r="L1511" s="60">
        <f t="shared" si="346"/>
        <v>60740.309</v>
      </c>
      <c r="M1511" s="26">
        <f t="shared" si="346"/>
        <v>1127.18</v>
      </c>
      <c r="N1511" s="60">
        <f t="shared" si="346"/>
        <v>10882.901</v>
      </c>
      <c r="O1511" s="60">
        <f t="shared" si="346"/>
        <v>0</v>
      </c>
      <c r="P1511" s="26">
        <f t="shared" si="346"/>
        <v>0</v>
      </c>
      <c r="Q1511" s="26">
        <f>+L1511+M1511+N1511+O1511+P1511</f>
        <v>72750.39</v>
      </c>
      <c r="R1511" s="26">
        <f t="shared" si="347"/>
        <v>0</v>
      </c>
      <c r="S1511" s="60">
        <f t="shared" si="347"/>
        <v>648.445</v>
      </c>
      <c r="T1511" s="60">
        <f t="shared" si="347"/>
        <v>0</v>
      </c>
      <c r="U1511" s="60">
        <f t="shared" si="347"/>
        <v>0</v>
      </c>
      <c r="V1511" s="26">
        <f>+R1511+S1511+T1511+U1511</f>
        <v>648.445</v>
      </c>
      <c r="W1511" s="26">
        <f>+Q1511+V1511</f>
        <v>73398.835</v>
      </c>
      <c r="X1511" s="26">
        <f>IF(Q1511=0,,(Q1511/W1511)*100)</f>
        <v>99.11654592337875</v>
      </c>
      <c r="Y1511" s="26">
        <f>IF(V1511=0,,(V1511/W1511)*100)</f>
        <v>0.8834540766212434</v>
      </c>
      <c r="Z1511" s="1"/>
    </row>
    <row r="1512" spans="1:26" ht="23.25">
      <c r="A1512" s="1"/>
      <c r="B1512" s="52"/>
      <c r="C1512" s="52"/>
      <c r="D1512" s="52"/>
      <c r="E1512" s="52"/>
      <c r="F1512" s="52"/>
      <c r="G1512" s="52"/>
      <c r="H1512" s="52"/>
      <c r="I1512" s="53"/>
      <c r="J1512" s="54" t="s">
        <v>52</v>
      </c>
      <c r="K1512" s="55"/>
      <c r="L1512" s="60">
        <f>+L1520</f>
        <v>60233.24</v>
      </c>
      <c r="M1512" s="26">
        <f>+M1520</f>
        <v>789.053</v>
      </c>
      <c r="N1512" s="60">
        <f>+N1520</f>
        <v>10218.791000000001</v>
      </c>
      <c r="O1512" s="60">
        <f>+O1520</f>
        <v>0</v>
      </c>
      <c r="P1512" s="26">
        <f>+P1520</f>
        <v>0</v>
      </c>
      <c r="Q1512" s="26">
        <f>+L1512+M1512+N1512+O1512+P1512</f>
        <v>71241.084</v>
      </c>
      <c r="R1512" s="26">
        <f>+R1520</f>
        <v>0</v>
      </c>
      <c r="S1512" s="60">
        <f>+S1520</f>
        <v>510.793</v>
      </c>
      <c r="T1512" s="60">
        <f>+T1520</f>
        <v>0</v>
      </c>
      <c r="U1512" s="60">
        <f>+U1520</f>
        <v>0</v>
      </c>
      <c r="V1512" s="26">
        <f>+R1512+S1512+T1512+U1512</f>
        <v>510.793</v>
      </c>
      <c r="W1512" s="26">
        <f>+Q1512+V1512</f>
        <v>71751.87700000001</v>
      </c>
      <c r="X1512" s="26">
        <f>IF(Q1512=0,,(Q1512/W1512)*100)</f>
        <v>99.28811200297936</v>
      </c>
      <c r="Y1512" s="26">
        <f>IF(V1512=0,,(V1512/W1512)*100)</f>
        <v>0.7118879970206214</v>
      </c>
      <c r="Z1512" s="1"/>
    </row>
    <row r="1513" spans="1:26" ht="23.25">
      <c r="A1513" s="1"/>
      <c r="B1513" s="52"/>
      <c r="C1513" s="52"/>
      <c r="D1513" s="52"/>
      <c r="E1513" s="52"/>
      <c r="F1513" s="52"/>
      <c r="G1513" s="52"/>
      <c r="H1513" s="52"/>
      <c r="I1513" s="53"/>
      <c r="J1513" s="54" t="s">
        <v>53</v>
      </c>
      <c r="K1513" s="55"/>
      <c r="L1513" s="60">
        <f aca="true" t="shared" si="348" ref="L1513:W1513">IF(L1510=0,,(L1512/L1510)*100)</f>
        <v>100.44268612218387</v>
      </c>
      <c r="M1513" s="26">
        <f t="shared" si="348"/>
        <v>31.707925725656853</v>
      </c>
      <c r="N1513" s="60">
        <f t="shared" si="348"/>
        <v>84.2619057729945</v>
      </c>
      <c r="O1513" s="60">
        <f t="shared" si="348"/>
        <v>0</v>
      </c>
      <c r="P1513" s="26">
        <f t="shared" si="348"/>
        <v>0</v>
      </c>
      <c r="Q1513" s="26">
        <f t="shared" si="348"/>
        <v>95.5183150632531</v>
      </c>
      <c r="R1513" s="26">
        <f t="shared" si="348"/>
        <v>0</v>
      </c>
      <c r="S1513" s="60">
        <f t="shared" si="348"/>
        <v>78.77198528788101</v>
      </c>
      <c r="T1513" s="60">
        <f t="shared" si="348"/>
        <v>0</v>
      </c>
      <c r="U1513" s="60">
        <f t="shared" si="348"/>
        <v>0</v>
      </c>
      <c r="V1513" s="26">
        <f t="shared" si="348"/>
        <v>78.77198528788101</v>
      </c>
      <c r="W1513" s="26">
        <f t="shared" si="348"/>
        <v>95.37397416675732</v>
      </c>
      <c r="X1513" s="26"/>
      <c r="Y1513" s="26"/>
      <c r="Z1513" s="1"/>
    </row>
    <row r="1514" spans="1:26" ht="23.25">
      <c r="A1514" s="1"/>
      <c r="B1514" s="52"/>
      <c r="C1514" s="52"/>
      <c r="D1514" s="52"/>
      <c r="E1514" s="52"/>
      <c r="F1514" s="52"/>
      <c r="G1514" s="52"/>
      <c r="H1514" s="52"/>
      <c r="I1514" s="53"/>
      <c r="J1514" s="54" t="s">
        <v>54</v>
      </c>
      <c r="K1514" s="55"/>
      <c r="L1514" s="60">
        <f>IF(L1511=0,,(L1512/L1511)*100)</f>
        <v>99.16518534668633</v>
      </c>
      <c r="M1514" s="26">
        <f aca="true" t="shared" si="349" ref="M1514:W1514">IF(M1511=0,,(M1512/M1511)*100)</f>
        <v>70.00239535832786</v>
      </c>
      <c r="N1514" s="60">
        <f t="shared" si="349"/>
        <v>93.89767489385414</v>
      </c>
      <c r="O1514" s="60">
        <f t="shared" si="349"/>
        <v>0</v>
      </c>
      <c r="P1514" s="26">
        <f t="shared" si="349"/>
        <v>0</v>
      </c>
      <c r="Q1514" s="26">
        <f t="shared" si="349"/>
        <v>97.9253636990812</v>
      </c>
      <c r="R1514" s="26">
        <f t="shared" si="349"/>
        <v>0</v>
      </c>
      <c r="S1514" s="60">
        <f t="shared" si="349"/>
        <v>78.77198528788101</v>
      </c>
      <c r="T1514" s="60">
        <f t="shared" si="349"/>
        <v>0</v>
      </c>
      <c r="U1514" s="60">
        <f t="shared" si="349"/>
        <v>0</v>
      </c>
      <c r="V1514" s="26">
        <f t="shared" si="349"/>
        <v>78.77198528788101</v>
      </c>
      <c r="W1514" s="26">
        <f t="shared" si="349"/>
        <v>97.75615239669676</v>
      </c>
      <c r="X1514" s="26"/>
      <c r="Y1514" s="26"/>
      <c r="Z1514" s="1"/>
    </row>
    <row r="1515" spans="1:26" ht="23.25">
      <c r="A1515" s="1"/>
      <c r="B1515" s="52"/>
      <c r="C1515" s="52"/>
      <c r="D1515" s="52"/>
      <c r="E1515" s="52"/>
      <c r="F1515" s="52"/>
      <c r="G1515" s="52"/>
      <c r="H1515" s="52"/>
      <c r="I1515" s="53"/>
      <c r="J1515" s="54"/>
      <c r="K1515" s="55"/>
      <c r="L1515" s="60"/>
      <c r="M1515" s="26"/>
      <c r="N1515" s="60"/>
      <c r="O1515" s="60"/>
      <c r="P1515" s="26"/>
      <c r="Q1515" s="26"/>
      <c r="R1515" s="26"/>
      <c r="S1515" s="60"/>
      <c r="T1515" s="60"/>
      <c r="U1515" s="60"/>
      <c r="V1515" s="26"/>
      <c r="W1515" s="26"/>
      <c r="X1515" s="26"/>
      <c r="Y1515" s="26"/>
      <c r="Z1515" s="1"/>
    </row>
    <row r="1516" spans="1:26" ht="23.25">
      <c r="A1516" s="1"/>
      <c r="B1516" s="52"/>
      <c r="C1516" s="52"/>
      <c r="D1516" s="52"/>
      <c r="E1516" s="52"/>
      <c r="F1516" s="52"/>
      <c r="G1516" s="52" t="s">
        <v>60</v>
      </c>
      <c r="H1516" s="52"/>
      <c r="I1516" s="53"/>
      <c r="J1516" s="54" t="s">
        <v>61</v>
      </c>
      <c r="K1516" s="55"/>
      <c r="L1516" s="60"/>
      <c r="M1516" s="26"/>
      <c r="N1516" s="60"/>
      <c r="O1516" s="60"/>
      <c r="P1516" s="26"/>
      <c r="Q1516" s="26"/>
      <c r="R1516" s="26"/>
      <c r="S1516" s="60"/>
      <c r="T1516" s="60"/>
      <c r="U1516" s="60"/>
      <c r="V1516" s="26"/>
      <c r="W1516" s="26"/>
      <c r="X1516" s="26"/>
      <c r="Y1516" s="26"/>
      <c r="Z1516" s="1"/>
    </row>
    <row r="1517" spans="1:26" ht="23.25">
      <c r="A1517" s="1"/>
      <c r="B1517" s="61"/>
      <c r="C1517" s="62"/>
      <c r="D1517" s="62"/>
      <c r="E1517" s="62"/>
      <c r="F1517" s="62"/>
      <c r="G1517" s="62"/>
      <c r="H1517" s="62"/>
      <c r="I1517" s="54"/>
      <c r="J1517" s="54" t="s">
        <v>62</v>
      </c>
      <c r="K1517" s="55"/>
      <c r="L1517" s="24"/>
      <c r="M1517" s="24"/>
      <c r="N1517" s="24"/>
      <c r="O1517" s="24"/>
      <c r="P1517" s="24"/>
      <c r="Q1517" s="24"/>
      <c r="R1517" s="24"/>
      <c r="S1517" s="24"/>
      <c r="T1517" s="24"/>
      <c r="U1517" s="24"/>
      <c r="V1517" s="24"/>
      <c r="W1517" s="24"/>
      <c r="X1517" s="24"/>
      <c r="Y1517" s="24"/>
      <c r="Z1517" s="1"/>
    </row>
    <row r="1518" spans="1:26" ht="23.25">
      <c r="A1518" s="1"/>
      <c r="B1518" s="52"/>
      <c r="C1518" s="52"/>
      <c r="D1518" s="52"/>
      <c r="E1518" s="52"/>
      <c r="F1518" s="52"/>
      <c r="G1518" s="52"/>
      <c r="H1518" s="52"/>
      <c r="I1518" s="53"/>
      <c r="J1518" s="54" t="s">
        <v>50</v>
      </c>
      <c r="K1518" s="55"/>
      <c r="L1518" s="60">
        <f aca="true" t="shared" si="350" ref="L1518:P1520">+L1525+L1539+L1546+L1554+L1561</f>
        <v>59967.77099999999</v>
      </c>
      <c r="M1518" s="26">
        <f t="shared" si="350"/>
        <v>2488.5040000000004</v>
      </c>
      <c r="N1518" s="60">
        <f t="shared" si="350"/>
        <v>12127.415</v>
      </c>
      <c r="O1518" s="60">
        <f t="shared" si="350"/>
        <v>0</v>
      </c>
      <c r="P1518" s="26">
        <f t="shared" si="350"/>
        <v>0</v>
      </c>
      <c r="Q1518" s="26">
        <f>+L1518+M1518+N1518+O1518+P1518</f>
        <v>74583.69</v>
      </c>
      <c r="R1518" s="26">
        <f aca="true" t="shared" si="351" ref="R1518:U1520">+R1525+R1539+R1546+R1554+R1561</f>
        <v>0</v>
      </c>
      <c r="S1518" s="60">
        <f t="shared" si="351"/>
        <v>648.445</v>
      </c>
      <c r="T1518" s="60">
        <f t="shared" si="351"/>
        <v>0</v>
      </c>
      <c r="U1518" s="60">
        <f t="shared" si="351"/>
        <v>0</v>
      </c>
      <c r="V1518" s="26">
        <f>+R1518+S1518+T1518+U1518</f>
        <v>648.445</v>
      </c>
      <c r="W1518" s="26">
        <f>+Q1518+V1518</f>
        <v>75232.13500000001</v>
      </c>
      <c r="X1518" s="26">
        <f>IF(Q1518=0,,(Q1518/W1518)*100)</f>
        <v>99.13807444119456</v>
      </c>
      <c r="Y1518" s="26">
        <f>IF(V1518=0,,(V1518/W1518)*100)</f>
        <v>0.8619255588054227</v>
      </c>
      <c r="Z1518" s="1"/>
    </row>
    <row r="1519" spans="1:26" ht="23.25">
      <c r="A1519" s="1"/>
      <c r="B1519" s="52"/>
      <c r="C1519" s="52"/>
      <c r="D1519" s="52"/>
      <c r="E1519" s="52"/>
      <c r="F1519" s="52"/>
      <c r="G1519" s="52"/>
      <c r="H1519" s="52"/>
      <c r="I1519" s="53"/>
      <c r="J1519" s="54" t="s">
        <v>51</v>
      </c>
      <c r="K1519" s="55"/>
      <c r="L1519" s="60">
        <f t="shared" si="350"/>
        <v>60740.309</v>
      </c>
      <c r="M1519" s="26">
        <f t="shared" si="350"/>
        <v>1127.18</v>
      </c>
      <c r="N1519" s="60">
        <f t="shared" si="350"/>
        <v>10882.901</v>
      </c>
      <c r="O1519" s="60">
        <f t="shared" si="350"/>
        <v>0</v>
      </c>
      <c r="P1519" s="26">
        <f t="shared" si="350"/>
        <v>0</v>
      </c>
      <c r="Q1519" s="26">
        <f>+L1519+M1519+N1519+O1519+P1519</f>
        <v>72750.39</v>
      </c>
      <c r="R1519" s="26">
        <f t="shared" si="351"/>
        <v>0</v>
      </c>
      <c r="S1519" s="60">
        <f t="shared" si="351"/>
        <v>648.445</v>
      </c>
      <c r="T1519" s="60">
        <f t="shared" si="351"/>
        <v>0</v>
      </c>
      <c r="U1519" s="60">
        <f t="shared" si="351"/>
        <v>0</v>
      </c>
      <c r="V1519" s="26">
        <f>+R1519+S1519+T1519+U1519</f>
        <v>648.445</v>
      </c>
      <c r="W1519" s="26">
        <f>+Q1519+V1519</f>
        <v>73398.835</v>
      </c>
      <c r="X1519" s="26">
        <f>IF(Q1519=0,,(Q1519/W1519)*100)</f>
        <v>99.11654592337875</v>
      </c>
      <c r="Y1519" s="26">
        <f>IF(V1519=0,,(V1519/W1519)*100)</f>
        <v>0.8834540766212434</v>
      </c>
      <c r="Z1519" s="1"/>
    </row>
    <row r="1520" spans="1:26" ht="23.25">
      <c r="A1520" s="1"/>
      <c r="B1520" s="52"/>
      <c r="C1520" s="52"/>
      <c r="D1520" s="52"/>
      <c r="E1520" s="52"/>
      <c r="F1520" s="52"/>
      <c r="G1520" s="52"/>
      <c r="H1520" s="52"/>
      <c r="I1520" s="53"/>
      <c r="J1520" s="54" t="s">
        <v>52</v>
      </c>
      <c r="K1520" s="55"/>
      <c r="L1520" s="60">
        <f t="shared" si="350"/>
        <v>60233.24</v>
      </c>
      <c r="M1520" s="26">
        <f t="shared" si="350"/>
        <v>789.053</v>
      </c>
      <c r="N1520" s="60">
        <f t="shared" si="350"/>
        <v>10218.791000000001</v>
      </c>
      <c r="O1520" s="60">
        <f t="shared" si="350"/>
        <v>0</v>
      </c>
      <c r="P1520" s="26">
        <f t="shared" si="350"/>
        <v>0</v>
      </c>
      <c r="Q1520" s="26">
        <f>+L1520+M1520+N1520+O1520+P1520</f>
        <v>71241.084</v>
      </c>
      <c r="R1520" s="26">
        <f t="shared" si="351"/>
        <v>0</v>
      </c>
      <c r="S1520" s="60">
        <f t="shared" si="351"/>
        <v>510.793</v>
      </c>
      <c r="T1520" s="60">
        <f t="shared" si="351"/>
        <v>0</v>
      </c>
      <c r="U1520" s="60">
        <f t="shared" si="351"/>
        <v>0</v>
      </c>
      <c r="V1520" s="26">
        <f>+R1520+S1520+T1520+U1520</f>
        <v>510.793</v>
      </c>
      <c r="W1520" s="26">
        <f>+Q1520+V1520</f>
        <v>71751.87700000001</v>
      </c>
      <c r="X1520" s="26">
        <f>IF(Q1520=0,,(Q1520/W1520)*100)</f>
        <v>99.28811200297936</v>
      </c>
      <c r="Y1520" s="26">
        <f>IF(V1520=0,,(V1520/W1520)*100)</f>
        <v>0.7118879970206214</v>
      </c>
      <c r="Z1520" s="1"/>
    </row>
    <row r="1521" spans="1:26" ht="23.25">
      <c r="A1521" s="1"/>
      <c r="B1521" s="52"/>
      <c r="C1521" s="52"/>
      <c r="D1521" s="52"/>
      <c r="E1521" s="52"/>
      <c r="F1521" s="52"/>
      <c r="G1521" s="52"/>
      <c r="H1521" s="52"/>
      <c r="I1521" s="53"/>
      <c r="J1521" s="54" t="s">
        <v>53</v>
      </c>
      <c r="K1521" s="55"/>
      <c r="L1521" s="60">
        <f aca="true" t="shared" si="352" ref="L1521:W1521">IF(L1518=0,,(L1520/L1518)*100)</f>
        <v>100.44268612218387</v>
      </c>
      <c r="M1521" s="26">
        <f t="shared" si="352"/>
        <v>31.707925725656853</v>
      </c>
      <c r="N1521" s="60">
        <f t="shared" si="352"/>
        <v>84.2619057729945</v>
      </c>
      <c r="O1521" s="60">
        <f t="shared" si="352"/>
        <v>0</v>
      </c>
      <c r="P1521" s="26">
        <f t="shared" si="352"/>
        <v>0</v>
      </c>
      <c r="Q1521" s="26">
        <f t="shared" si="352"/>
        <v>95.5183150632531</v>
      </c>
      <c r="R1521" s="26">
        <f t="shared" si="352"/>
        <v>0</v>
      </c>
      <c r="S1521" s="60">
        <f t="shared" si="352"/>
        <v>78.77198528788101</v>
      </c>
      <c r="T1521" s="60">
        <f t="shared" si="352"/>
        <v>0</v>
      </c>
      <c r="U1521" s="60">
        <f t="shared" si="352"/>
        <v>0</v>
      </c>
      <c r="V1521" s="26">
        <f t="shared" si="352"/>
        <v>78.77198528788101</v>
      </c>
      <c r="W1521" s="26">
        <f t="shared" si="352"/>
        <v>95.37397416675732</v>
      </c>
      <c r="X1521" s="26"/>
      <c r="Y1521" s="26"/>
      <c r="Z1521" s="1"/>
    </row>
    <row r="1522" spans="1:26" ht="23.25">
      <c r="A1522" s="1"/>
      <c r="B1522" s="61"/>
      <c r="C1522" s="61"/>
      <c r="D1522" s="61"/>
      <c r="E1522" s="61"/>
      <c r="F1522" s="61"/>
      <c r="G1522" s="61"/>
      <c r="H1522" s="61"/>
      <c r="I1522" s="53"/>
      <c r="J1522" s="54" t="s">
        <v>54</v>
      </c>
      <c r="K1522" s="55"/>
      <c r="L1522" s="60">
        <f aca="true" t="shared" si="353" ref="L1522:W1522">IF(L1519=0,,(L1520/L1519)*100)</f>
        <v>99.16518534668633</v>
      </c>
      <c r="M1522" s="26">
        <f t="shared" si="353"/>
        <v>70.00239535832786</v>
      </c>
      <c r="N1522" s="60">
        <f t="shared" si="353"/>
        <v>93.89767489385414</v>
      </c>
      <c r="O1522" s="60">
        <f t="shared" si="353"/>
        <v>0</v>
      </c>
      <c r="P1522" s="26">
        <f t="shared" si="353"/>
        <v>0</v>
      </c>
      <c r="Q1522" s="26">
        <f t="shared" si="353"/>
        <v>97.9253636990812</v>
      </c>
      <c r="R1522" s="26">
        <f t="shared" si="353"/>
        <v>0</v>
      </c>
      <c r="S1522" s="60">
        <f t="shared" si="353"/>
        <v>78.77198528788101</v>
      </c>
      <c r="T1522" s="60">
        <f t="shared" si="353"/>
        <v>0</v>
      </c>
      <c r="U1522" s="60">
        <f t="shared" si="353"/>
        <v>0</v>
      </c>
      <c r="V1522" s="26">
        <f t="shared" si="353"/>
        <v>78.77198528788101</v>
      </c>
      <c r="W1522" s="26">
        <f t="shared" si="353"/>
        <v>97.75615239669676</v>
      </c>
      <c r="X1522" s="26"/>
      <c r="Y1522" s="26"/>
      <c r="Z1522" s="1"/>
    </row>
    <row r="1523" spans="1:26" ht="23.25">
      <c r="A1523" s="1"/>
      <c r="B1523" s="61"/>
      <c r="C1523" s="62"/>
      <c r="D1523" s="62"/>
      <c r="E1523" s="62"/>
      <c r="F1523" s="62"/>
      <c r="G1523" s="62"/>
      <c r="H1523" s="62"/>
      <c r="I1523" s="54"/>
      <c r="J1523" s="54"/>
      <c r="K1523" s="55"/>
      <c r="L1523" s="24"/>
      <c r="M1523" s="24"/>
      <c r="N1523" s="24"/>
      <c r="O1523" s="24"/>
      <c r="P1523" s="24"/>
      <c r="Q1523" s="24"/>
      <c r="R1523" s="24"/>
      <c r="S1523" s="24"/>
      <c r="T1523" s="24"/>
      <c r="U1523" s="24"/>
      <c r="V1523" s="24"/>
      <c r="W1523" s="24"/>
      <c r="X1523" s="24"/>
      <c r="Y1523" s="24"/>
      <c r="Z1523" s="1"/>
    </row>
    <row r="1524" spans="1:26" ht="23.25">
      <c r="A1524" s="1"/>
      <c r="B1524" s="61"/>
      <c r="C1524" s="61"/>
      <c r="D1524" s="61"/>
      <c r="E1524" s="61"/>
      <c r="F1524" s="61"/>
      <c r="G1524" s="61"/>
      <c r="H1524" s="61" t="s">
        <v>349</v>
      </c>
      <c r="I1524" s="53"/>
      <c r="J1524" s="54" t="s">
        <v>350</v>
      </c>
      <c r="K1524" s="55"/>
      <c r="L1524" s="60"/>
      <c r="M1524" s="26"/>
      <c r="N1524" s="60"/>
      <c r="O1524" s="60"/>
      <c r="P1524" s="26"/>
      <c r="Q1524" s="26"/>
      <c r="R1524" s="26"/>
      <c r="S1524" s="60"/>
      <c r="T1524" s="60"/>
      <c r="U1524" s="60"/>
      <c r="V1524" s="26"/>
      <c r="W1524" s="26"/>
      <c r="X1524" s="26"/>
      <c r="Y1524" s="26"/>
      <c r="Z1524" s="1"/>
    </row>
    <row r="1525" spans="1:26" ht="23.25">
      <c r="A1525" s="1"/>
      <c r="B1525" s="61"/>
      <c r="C1525" s="61"/>
      <c r="D1525" s="61"/>
      <c r="E1525" s="61"/>
      <c r="F1525" s="61"/>
      <c r="G1525" s="61"/>
      <c r="H1525" s="61"/>
      <c r="I1525" s="53"/>
      <c r="J1525" s="54" t="s">
        <v>50</v>
      </c>
      <c r="K1525" s="55"/>
      <c r="L1525" s="60">
        <v>23628.049</v>
      </c>
      <c r="M1525" s="26">
        <v>1162.579</v>
      </c>
      <c r="N1525" s="60">
        <v>3431.466</v>
      </c>
      <c r="O1525" s="60"/>
      <c r="P1525" s="26"/>
      <c r="Q1525" s="26">
        <f>+L1525+M1525+N1525+O1525+P1525</f>
        <v>28222.094</v>
      </c>
      <c r="R1525" s="26"/>
      <c r="S1525" s="60">
        <v>648.445</v>
      </c>
      <c r="T1525" s="60"/>
      <c r="U1525" s="60"/>
      <c r="V1525" s="26">
        <f>+R1525+S1525+T1525+U1525</f>
        <v>648.445</v>
      </c>
      <c r="W1525" s="26">
        <f>+Q1525+V1525</f>
        <v>28870.539</v>
      </c>
      <c r="X1525" s="26">
        <f>IF(Q1525=0,,(Q1525/W1525)*100)</f>
        <v>97.75395603109453</v>
      </c>
      <c r="Y1525" s="26">
        <f>IF(V1525=0,,(V1525/W1525)*100)</f>
        <v>2.2460439689054645</v>
      </c>
      <c r="Z1525" s="1"/>
    </row>
    <row r="1526" spans="1:26" ht="23.25">
      <c r="A1526" s="1"/>
      <c r="B1526" s="61"/>
      <c r="C1526" s="61"/>
      <c r="D1526" s="61"/>
      <c r="E1526" s="61"/>
      <c r="F1526" s="61"/>
      <c r="G1526" s="61"/>
      <c r="H1526" s="61"/>
      <c r="I1526" s="53"/>
      <c r="J1526" s="54" t="s">
        <v>51</v>
      </c>
      <c r="K1526" s="55"/>
      <c r="L1526" s="60">
        <v>23577.499</v>
      </c>
      <c r="M1526" s="26">
        <v>527.245</v>
      </c>
      <c r="N1526" s="60">
        <v>2660.806</v>
      </c>
      <c r="O1526" s="60"/>
      <c r="P1526" s="26"/>
      <c r="Q1526" s="26">
        <f>+L1526+M1526+N1526+O1526+P1526</f>
        <v>26765.55</v>
      </c>
      <c r="R1526" s="26"/>
      <c r="S1526" s="60">
        <v>648.445</v>
      </c>
      <c r="T1526" s="60"/>
      <c r="U1526" s="60"/>
      <c r="V1526" s="26">
        <f>+R1526+S1526+T1526+U1526</f>
        <v>648.445</v>
      </c>
      <c r="W1526" s="26">
        <f>+Q1526+V1526</f>
        <v>27413.995</v>
      </c>
      <c r="X1526" s="26">
        <f>IF(Q1526=0,,(Q1526/W1526)*100)</f>
        <v>97.63462056515294</v>
      </c>
      <c r="Y1526" s="26">
        <f>IF(V1526=0,,(V1526/W1526)*100)</f>
        <v>2.3653794348470556</v>
      </c>
      <c r="Z1526" s="1"/>
    </row>
    <row r="1527" spans="1:26" ht="23.25">
      <c r="A1527" s="1"/>
      <c r="B1527" s="61"/>
      <c r="C1527" s="61"/>
      <c r="D1527" s="61"/>
      <c r="E1527" s="61"/>
      <c r="F1527" s="61"/>
      <c r="G1527" s="61"/>
      <c r="H1527" s="61"/>
      <c r="I1527" s="53"/>
      <c r="J1527" s="54" t="s">
        <v>52</v>
      </c>
      <c r="K1527" s="55"/>
      <c r="L1527" s="60">
        <v>23365.56</v>
      </c>
      <c r="M1527" s="26">
        <v>353.274</v>
      </c>
      <c r="N1527" s="60">
        <v>2371.742</v>
      </c>
      <c r="O1527" s="60"/>
      <c r="P1527" s="26"/>
      <c r="Q1527" s="26">
        <f>+L1527+M1527+N1527+O1527+P1527</f>
        <v>26090.576</v>
      </c>
      <c r="R1527" s="26"/>
      <c r="S1527" s="60">
        <v>510.793</v>
      </c>
      <c r="T1527" s="60"/>
      <c r="U1527" s="60"/>
      <c r="V1527" s="26">
        <f>+R1527+S1527+T1527+U1527</f>
        <v>510.793</v>
      </c>
      <c r="W1527" s="26">
        <f>+Q1527+V1527</f>
        <v>26601.369000000002</v>
      </c>
      <c r="X1527" s="26">
        <f>IF(Q1527=0,,(Q1527/W1527)*100)</f>
        <v>98.07982438798544</v>
      </c>
      <c r="Y1527" s="26">
        <f>IF(V1527=0,,(V1527/W1527)*100)</f>
        <v>1.9201756120145543</v>
      </c>
      <c r="Z1527" s="1"/>
    </row>
    <row r="1528" spans="1:26" ht="23.25">
      <c r="A1528" s="1"/>
      <c r="B1528" s="61"/>
      <c r="C1528" s="61"/>
      <c r="D1528" s="61"/>
      <c r="E1528" s="61"/>
      <c r="F1528" s="61"/>
      <c r="G1528" s="61"/>
      <c r="H1528" s="61"/>
      <c r="I1528" s="53"/>
      <c r="J1528" s="54" t="s">
        <v>53</v>
      </c>
      <c r="K1528" s="55"/>
      <c r="L1528" s="60">
        <f aca="true" t="shared" si="354" ref="L1528:W1528">IF(L1525=0,,(L1527/L1525)*100)</f>
        <v>98.88907882322405</v>
      </c>
      <c r="M1528" s="26">
        <f t="shared" si="354"/>
        <v>30.387096274747783</v>
      </c>
      <c r="N1528" s="60">
        <f t="shared" si="354"/>
        <v>69.11745592117188</v>
      </c>
      <c r="O1528" s="60">
        <f t="shared" si="354"/>
        <v>0</v>
      </c>
      <c r="P1528" s="26">
        <f t="shared" si="354"/>
        <v>0</v>
      </c>
      <c r="Q1528" s="26">
        <f t="shared" si="354"/>
        <v>92.44734285131358</v>
      </c>
      <c r="R1528" s="26">
        <f t="shared" si="354"/>
        <v>0</v>
      </c>
      <c r="S1528" s="60">
        <f t="shared" si="354"/>
        <v>78.77198528788101</v>
      </c>
      <c r="T1528" s="60">
        <f t="shared" si="354"/>
        <v>0</v>
      </c>
      <c r="U1528" s="60">
        <f t="shared" si="354"/>
        <v>0</v>
      </c>
      <c r="V1528" s="26">
        <f t="shared" si="354"/>
        <v>78.77198528788101</v>
      </c>
      <c r="W1528" s="26">
        <f t="shared" si="354"/>
        <v>92.14018830753386</v>
      </c>
      <c r="X1528" s="26"/>
      <c r="Y1528" s="26"/>
      <c r="Z1528" s="1"/>
    </row>
    <row r="1529" spans="1:26" ht="23.25">
      <c r="A1529" s="1"/>
      <c r="B1529" s="61"/>
      <c r="C1529" s="61"/>
      <c r="D1529" s="61"/>
      <c r="E1529" s="61"/>
      <c r="F1529" s="61"/>
      <c r="G1529" s="61"/>
      <c r="H1529" s="61"/>
      <c r="I1529" s="53"/>
      <c r="J1529" s="54" t="s">
        <v>54</v>
      </c>
      <c r="K1529" s="55"/>
      <c r="L1529" s="60">
        <f>IF(L1526=0,,(L1527/L1526)*100)</f>
        <v>99.10109634613919</v>
      </c>
      <c r="M1529" s="26">
        <f aca="true" t="shared" si="355" ref="M1529:W1529">IF(M1526=0,,(M1527/M1526)*100)</f>
        <v>67.00376485315176</v>
      </c>
      <c r="N1529" s="60">
        <f t="shared" si="355"/>
        <v>89.13622413659621</v>
      </c>
      <c r="O1529" s="60">
        <f t="shared" si="355"/>
        <v>0</v>
      </c>
      <c r="P1529" s="26">
        <f t="shared" si="355"/>
        <v>0</v>
      </c>
      <c r="Q1529" s="26">
        <f t="shared" si="355"/>
        <v>97.47819865461386</v>
      </c>
      <c r="R1529" s="26">
        <f t="shared" si="355"/>
        <v>0</v>
      </c>
      <c r="S1529" s="60">
        <f t="shared" si="355"/>
        <v>78.77198528788101</v>
      </c>
      <c r="T1529" s="60">
        <f t="shared" si="355"/>
        <v>0</v>
      </c>
      <c r="U1529" s="60">
        <f t="shared" si="355"/>
        <v>0</v>
      </c>
      <c r="V1529" s="26">
        <f t="shared" si="355"/>
        <v>78.77198528788101</v>
      </c>
      <c r="W1529" s="26">
        <f t="shared" si="355"/>
        <v>97.03572573059857</v>
      </c>
      <c r="X1529" s="26"/>
      <c r="Y1529" s="26"/>
      <c r="Z1529" s="1"/>
    </row>
    <row r="1530" spans="1:26" ht="23.25">
      <c r="A1530" s="1"/>
      <c r="B1530" s="70"/>
      <c r="C1530" s="70"/>
      <c r="D1530" s="70"/>
      <c r="E1530" s="70"/>
      <c r="F1530" s="70"/>
      <c r="G1530" s="70"/>
      <c r="H1530" s="70"/>
      <c r="I1530" s="64"/>
      <c r="J1530" s="65"/>
      <c r="K1530" s="66"/>
      <c r="L1530" s="67"/>
      <c r="M1530" s="68"/>
      <c r="N1530" s="67"/>
      <c r="O1530" s="67"/>
      <c r="P1530" s="68"/>
      <c r="Q1530" s="68"/>
      <c r="R1530" s="68"/>
      <c r="S1530" s="67"/>
      <c r="T1530" s="67"/>
      <c r="U1530" s="67"/>
      <c r="V1530" s="68"/>
      <c r="W1530" s="68"/>
      <c r="X1530" s="68"/>
      <c r="Y1530" s="68"/>
      <c r="Z1530" s="1"/>
    </row>
    <row r="1531" spans="1:26" ht="23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</row>
    <row r="1532" spans="1:26" ht="23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5"/>
      <c r="W1532" s="5"/>
      <c r="X1532" s="5"/>
      <c r="Y1532" s="5" t="s">
        <v>434</v>
      </c>
      <c r="Z1532" s="1"/>
    </row>
    <row r="1533" spans="1:26" ht="23.25">
      <c r="A1533" s="1"/>
      <c r="B1533" s="9" t="s">
        <v>3</v>
      </c>
      <c r="C1533" s="10"/>
      <c r="D1533" s="10"/>
      <c r="E1533" s="10"/>
      <c r="F1533" s="10"/>
      <c r="G1533" s="10"/>
      <c r="H1533" s="11"/>
      <c r="I1533" s="12"/>
      <c r="J1533" s="13"/>
      <c r="K1533" s="14"/>
      <c r="L1533" s="15" t="s">
        <v>4</v>
      </c>
      <c r="M1533" s="15"/>
      <c r="N1533" s="15"/>
      <c r="O1533" s="15"/>
      <c r="P1533" s="15"/>
      <c r="Q1533" s="15"/>
      <c r="R1533" s="16" t="s">
        <v>5</v>
      </c>
      <c r="S1533" s="15"/>
      <c r="T1533" s="15"/>
      <c r="U1533" s="15"/>
      <c r="V1533" s="17"/>
      <c r="W1533" s="15" t="s">
        <v>6</v>
      </c>
      <c r="X1533" s="15"/>
      <c r="Y1533" s="18"/>
      <c r="Z1533" s="1"/>
    </row>
    <row r="1534" spans="1:26" ht="23.25">
      <c r="A1534" s="1"/>
      <c r="B1534" s="19" t="s">
        <v>7</v>
      </c>
      <c r="C1534" s="20"/>
      <c r="D1534" s="20"/>
      <c r="E1534" s="20"/>
      <c r="F1534" s="20"/>
      <c r="G1534" s="20"/>
      <c r="H1534" s="21"/>
      <c r="I1534" s="22"/>
      <c r="J1534" s="23"/>
      <c r="K1534" s="24"/>
      <c r="L1534" s="25"/>
      <c r="M1534" s="26"/>
      <c r="N1534" s="27"/>
      <c r="O1534" s="28" t="s">
        <v>8</v>
      </c>
      <c r="P1534" s="29"/>
      <c r="Q1534" s="30"/>
      <c r="R1534" s="31" t="s">
        <v>8</v>
      </c>
      <c r="S1534" s="32" t="s">
        <v>9</v>
      </c>
      <c r="T1534" s="25"/>
      <c r="U1534" s="33" t="s">
        <v>10</v>
      </c>
      <c r="V1534" s="30"/>
      <c r="W1534" s="30"/>
      <c r="X1534" s="34" t="s">
        <v>11</v>
      </c>
      <c r="Y1534" s="35"/>
      <c r="Z1534" s="1"/>
    </row>
    <row r="1535" spans="1:26" ht="23.25">
      <c r="A1535" s="1"/>
      <c r="B1535" s="36"/>
      <c r="C1535" s="37"/>
      <c r="D1535" s="37"/>
      <c r="E1535" s="37"/>
      <c r="F1535" s="38"/>
      <c r="G1535" s="37"/>
      <c r="H1535" s="36"/>
      <c r="I1535" s="22"/>
      <c r="J1535" s="2" t="s">
        <v>12</v>
      </c>
      <c r="K1535" s="24"/>
      <c r="L1535" s="39" t="s">
        <v>13</v>
      </c>
      <c r="M1535" s="40" t="s">
        <v>14</v>
      </c>
      <c r="N1535" s="32" t="s">
        <v>13</v>
      </c>
      <c r="O1535" s="39" t="s">
        <v>15</v>
      </c>
      <c r="P1535" s="29" t="s">
        <v>16</v>
      </c>
      <c r="Q1535" s="26"/>
      <c r="R1535" s="41" t="s">
        <v>15</v>
      </c>
      <c r="S1535" s="40" t="s">
        <v>17</v>
      </c>
      <c r="T1535" s="39" t="s">
        <v>18</v>
      </c>
      <c r="U1535" s="33" t="s">
        <v>19</v>
      </c>
      <c r="V1535" s="30"/>
      <c r="W1535" s="30"/>
      <c r="X1535" s="30"/>
      <c r="Y1535" s="40"/>
      <c r="Z1535" s="1"/>
    </row>
    <row r="1536" spans="1:26" ht="23.25">
      <c r="A1536" s="1"/>
      <c r="B1536" s="36" t="s">
        <v>20</v>
      </c>
      <c r="C1536" s="36" t="s">
        <v>21</v>
      </c>
      <c r="D1536" s="36" t="s">
        <v>22</v>
      </c>
      <c r="E1536" s="36" t="s">
        <v>23</v>
      </c>
      <c r="F1536" s="36" t="s">
        <v>24</v>
      </c>
      <c r="G1536" s="36" t="s">
        <v>25</v>
      </c>
      <c r="H1536" s="36" t="s">
        <v>26</v>
      </c>
      <c r="I1536" s="22"/>
      <c r="J1536" s="42"/>
      <c r="K1536" s="24"/>
      <c r="L1536" s="39" t="s">
        <v>27</v>
      </c>
      <c r="M1536" s="40" t="s">
        <v>28</v>
      </c>
      <c r="N1536" s="32" t="s">
        <v>29</v>
      </c>
      <c r="O1536" s="39" t="s">
        <v>30</v>
      </c>
      <c r="P1536" s="29" t="s">
        <v>31</v>
      </c>
      <c r="Q1536" s="40" t="s">
        <v>32</v>
      </c>
      <c r="R1536" s="41" t="s">
        <v>30</v>
      </c>
      <c r="S1536" s="40" t="s">
        <v>33</v>
      </c>
      <c r="T1536" s="39" t="s">
        <v>34</v>
      </c>
      <c r="U1536" s="33" t="s">
        <v>35</v>
      </c>
      <c r="V1536" s="29" t="s">
        <v>32</v>
      </c>
      <c r="W1536" s="29" t="s">
        <v>36</v>
      </c>
      <c r="X1536" s="29" t="s">
        <v>37</v>
      </c>
      <c r="Y1536" s="40" t="s">
        <v>38</v>
      </c>
      <c r="Z1536" s="1"/>
    </row>
    <row r="1537" spans="1:26" ht="23.25">
      <c r="A1537" s="1"/>
      <c r="B1537" s="43"/>
      <c r="C1537" s="43"/>
      <c r="D1537" s="43"/>
      <c r="E1537" s="43"/>
      <c r="F1537" s="43"/>
      <c r="G1537" s="43"/>
      <c r="H1537" s="43"/>
      <c r="I1537" s="44"/>
      <c r="J1537" s="45"/>
      <c r="K1537" s="46"/>
      <c r="L1537" s="47"/>
      <c r="M1537" s="48"/>
      <c r="N1537" s="49"/>
      <c r="O1537" s="47"/>
      <c r="P1537" s="50"/>
      <c r="Q1537" s="50"/>
      <c r="R1537" s="48"/>
      <c r="S1537" s="48"/>
      <c r="T1537" s="47"/>
      <c r="U1537" s="51"/>
      <c r="V1537" s="50"/>
      <c r="W1537" s="50"/>
      <c r="X1537" s="50"/>
      <c r="Y1537" s="48"/>
      <c r="Z1537" s="1"/>
    </row>
    <row r="1538" spans="1:26" ht="23.25">
      <c r="A1538" s="1"/>
      <c r="B1538" s="52" t="s">
        <v>48</v>
      </c>
      <c r="C1538" s="52"/>
      <c r="D1538" s="52"/>
      <c r="E1538" s="52" t="s">
        <v>55</v>
      </c>
      <c r="F1538" s="52" t="s">
        <v>347</v>
      </c>
      <c r="G1538" s="52" t="s">
        <v>60</v>
      </c>
      <c r="H1538" s="52" t="s">
        <v>351</v>
      </c>
      <c r="I1538" s="53"/>
      <c r="J1538" s="54" t="s">
        <v>352</v>
      </c>
      <c r="K1538" s="55"/>
      <c r="L1538" s="25"/>
      <c r="M1538" s="26"/>
      <c r="N1538" s="27"/>
      <c r="O1538" s="56"/>
      <c r="P1538" s="30"/>
      <c r="Q1538" s="30"/>
      <c r="R1538" s="26"/>
      <c r="S1538" s="27"/>
      <c r="T1538" s="25"/>
      <c r="U1538" s="57"/>
      <c r="V1538" s="30"/>
      <c r="W1538" s="30"/>
      <c r="X1538" s="30"/>
      <c r="Y1538" s="26"/>
      <c r="Z1538" s="1"/>
    </row>
    <row r="1539" spans="1:26" ht="23.25">
      <c r="A1539" s="1"/>
      <c r="B1539" s="52"/>
      <c r="C1539" s="52"/>
      <c r="D1539" s="52"/>
      <c r="E1539" s="52"/>
      <c r="F1539" s="52"/>
      <c r="G1539" s="52"/>
      <c r="H1539" s="52"/>
      <c r="I1539" s="53"/>
      <c r="J1539" s="58" t="s">
        <v>50</v>
      </c>
      <c r="K1539" s="59"/>
      <c r="L1539" s="60">
        <v>16166.132</v>
      </c>
      <c r="M1539" s="60">
        <v>260.46</v>
      </c>
      <c r="N1539" s="60">
        <v>3847.982</v>
      </c>
      <c r="O1539" s="60"/>
      <c r="P1539" s="60"/>
      <c r="Q1539" s="60">
        <f>+L1539+M1539+N1539+O1539+P1539</f>
        <v>20274.574</v>
      </c>
      <c r="R1539" s="60"/>
      <c r="S1539" s="60"/>
      <c r="T1539" s="60"/>
      <c r="U1539" s="69"/>
      <c r="V1539" s="26">
        <f>+R1539+S1539+T1539+U1539</f>
        <v>0</v>
      </c>
      <c r="W1539" s="26">
        <f>+Q1539+V1539</f>
        <v>20274.574</v>
      </c>
      <c r="X1539" s="26">
        <f>IF(Q1539=0,,(Q1539/W1539)*100)</f>
        <v>100</v>
      </c>
      <c r="Y1539" s="26">
        <f>IF(V1539=0,,(V1539/W1539)*100)</f>
        <v>0</v>
      </c>
      <c r="Z1539" s="1"/>
    </row>
    <row r="1540" spans="1:26" ht="23.25">
      <c r="A1540" s="1"/>
      <c r="B1540" s="52"/>
      <c r="C1540" s="52"/>
      <c r="D1540" s="52"/>
      <c r="E1540" s="52"/>
      <c r="F1540" s="52"/>
      <c r="G1540" s="52"/>
      <c r="H1540" s="52"/>
      <c r="I1540" s="53"/>
      <c r="J1540" s="58" t="s">
        <v>51</v>
      </c>
      <c r="K1540" s="59"/>
      <c r="L1540" s="60">
        <v>16040.059</v>
      </c>
      <c r="M1540" s="60">
        <v>164.576</v>
      </c>
      <c r="N1540" s="60">
        <v>3249.035</v>
      </c>
      <c r="O1540" s="60"/>
      <c r="P1540" s="60"/>
      <c r="Q1540" s="60">
        <f>+L1540+M1540+N1540+O1540+P1540</f>
        <v>19453.67</v>
      </c>
      <c r="R1540" s="60"/>
      <c r="S1540" s="60"/>
      <c r="T1540" s="60"/>
      <c r="U1540" s="60"/>
      <c r="V1540" s="26">
        <f>+R1540+S1540+T1540+U1540</f>
        <v>0</v>
      </c>
      <c r="W1540" s="26">
        <f>+Q1540+V1540</f>
        <v>19453.67</v>
      </c>
      <c r="X1540" s="26">
        <f>IF(Q1540=0,,(Q1540/W1540)*100)</f>
        <v>100</v>
      </c>
      <c r="Y1540" s="26">
        <f>IF(V1540=0,,(V1540/W1540)*100)</f>
        <v>0</v>
      </c>
      <c r="Z1540" s="1"/>
    </row>
    <row r="1541" spans="1:26" ht="23.25">
      <c r="A1541" s="1"/>
      <c r="B1541" s="52"/>
      <c r="C1541" s="52"/>
      <c r="D1541" s="52"/>
      <c r="E1541" s="52"/>
      <c r="F1541" s="52"/>
      <c r="G1541" s="52"/>
      <c r="H1541" s="52"/>
      <c r="I1541" s="53"/>
      <c r="J1541" s="54" t="s">
        <v>52</v>
      </c>
      <c r="K1541" s="55"/>
      <c r="L1541" s="60">
        <v>15891.374</v>
      </c>
      <c r="M1541" s="60">
        <v>137.365</v>
      </c>
      <c r="N1541" s="60">
        <v>3195.375</v>
      </c>
      <c r="O1541" s="60"/>
      <c r="P1541" s="60"/>
      <c r="Q1541" s="26">
        <f>+L1541+M1541+N1541+O1541+P1541</f>
        <v>19224.114</v>
      </c>
      <c r="R1541" s="60"/>
      <c r="S1541" s="60"/>
      <c r="T1541" s="60"/>
      <c r="U1541" s="60"/>
      <c r="V1541" s="26">
        <f>+R1541+S1541+T1541+U1541</f>
        <v>0</v>
      </c>
      <c r="W1541" s="26">
        <f>+Q1541+V1541</f>
        <v>19224.114</v>
      </c>
      <c r="X1541" s="26">
        <f>IF(Q1541=0,,(Q1541/W1541)*100)</f>
        <v>100</v>
      </c>
      <c r="Y1541" s="26">
        <f>IF(V1541=0,,(V1541/W1541)*100)</f>
        <v>0</v>
      </c>
      <c r="Z1541" s="1"/>
    </row>
    <row r="1542" spans="1:26" ht="23.25">
      <c r="A1542" s="1"/>
      <c r="B1542" s="52"/>
      <c r="C1542" s="52"/>
      <c r="D1542" s="52"/>
      <c r="E1542" s="52"/>
      <c r="F1542" s="52"/>
      <c r="G1542" s="52"/>
      <c r="H1542" s="52"/>
      <c r="I1542" s="53"/>
      <c r="J1542" s="54" t="s">
        <v>53</v>
      </c>
      <c r="K1542" s="55"/>
      <c r="L1542" s="60">
        <f aca="true" t="shared" si="356" ref="L1542:W1542">IF(L1539=0,,(L1541/L1539)*100)</f>
        <v>98.30040977025301</v>
      </c>
      <c r="M1542" s="26">
        <f t="shared" si="356"/>
        <v>52.7393841664747</v>
      </c>
      <c r="N1542" s="60">
        <f t="shared" si="356"/>
        <v>83.04027929444577</v>
      </c>
      <c r="O1542" s="60">
        <f t="shared" si="356"/>
        <v>0</v>
      </c>
      <c r="P1542" s="26">
        <f t="shared" si="356"/>
        <v>0</v>
      </c>
      <c r="Q1542" s="26">
        <f t="shared" si="356"/>
        <v>94.81883071871202</v>
      </c>
      <c r="R1542" s="26">
        <f t="shared" si="356"/>
        <v>0</v>
      </c>
      <c r="S1542" s="60">
        <f t="shared" si="356"/>
        <v>0</v>
      </c>
      <c r="T1542" s="60">
        <f t="shared" si="356"/>
        <v>0</v>
      </c>
      <c r="U1542" s="60">
        <f t="shared" si="356"/>
        <v>0</v>
      </c>
      <c r="V1542" s="26">
        <f t="shared" si="356"/>
        <v>0</v>
      </c>
      <c r="W1542" s="26">
        <f t="shared" si="356"/>
        <v>94.81883071871202</v>
      </c>
      <c r="X1542" s="26"/>
      <c r="Y1542" s="26"/>
      <c r="Z1542" s="1"/>
    </row>
    <row r="1543" spans="1:26" ht="23.25">
      <c r="A1543" s="1"/>
      <c r="B1543" s="52"/>
      <c r="C1543" s="52"/>
      <c r="D1543" s="52"/>
      <c r="E1543" s="52"/>
      <c r="F1543" s="52"/>
      <c r="G1543" s="52"/>
      <c r="H1543" s="52"/>
      <c r="I1543" s="53"/>
      <c r="J1543" s="54" t="s">
        <v>54</v>
      </c>
      <c r="K1543" s="55"/>
      <c r="L1543" s="60">
        <f>IF(L1540=0,,(L1541/L1540)*100)</f>
        <v>99.07303956924348</v>
      </c>
      <c r="M1543" s="26">
        <f aca="true" t="shared" si="357" ref="M1543:W1543">IF(M1540=0,,(M1541/M1540)*100)</f>
        <v>83.46599747229244</v>
      </c>
      <c r="N1543" s="60">
        <f t="shared" si="357"/>
        <v>98.3484326884752</v>
      </c>
      <c r="O1543" s="60">
        <f t="shared" si="357"/>
        <v>0</v>
      </c>
      <c r="P1543" s="26">
        <f t="shared" si="357"/>
        <v>0</v>
      </c>
      <c r="Q1543" s="26">
        <f t="shared" si="357"/>
        <v>98.8199861517133</v>
      </c>
      <c r="R1543" s="26">
        <f t="shared" si="357"/>
        <v>0</v>
      </c>
      <c r="S1543" s="60">
        <f t="shared" si="357"/>
        <v>0</v>
      </c>
      <c r="T1543" s="60">
        <f t="shared" si="357"/>
        <v>0</v>
      </c>
      <c r="U1543" s="60">
        <f t="shared" si="357"/>
        <v>0</v>
      </c>
      <c r="V1543" s="26">
        <f t="shared" si="357"/>
        <v>0</v>
      </c>
      <c r="W1543" s="26">
        <f t="shared" si="357"/>
        <v>98.8199861517133</v>
      </c>
      <c r="X1543" s="26"/>
      <c r="Y1543" s="26"/>
      <c r="Z1543" s="1"/>
    </row>
    <row r="1544" spans="1:26" ht="23.25">
      <c r="A1544" s="1"/>
      <c r="B1544" s="52"/>
      <c r="C1544" s="52"/>
      <c r="D1544" s="52"/>
      <c r="E1544" s="52"/>
      <c r="F1544" s="52"/>
      <c r="G1544" s="52"/>
      <c r="H1544" s="52"/>
      <c r="I1544" s="53"/>
      <c r="J1544" s="54"/>
      <c r="K1544" s="55"/>
      <c r="L1544" s="60"/>
      <c r="M1544" s="26"/>
      <c r="N1544" s="60"/>
      <c r="O1544" s="60"/>
      <c r="P1544" s="26"/>
      <c r="Q1544" s="26"/>
      <c r="R1544" s="26"/>
      <c r="S1544" s="60"/>
      <c r="T1544" s="60"/>
      <c r="U1544" s="60"/>
      <c r="V1544" s="26"/>
      <c r="W1544" s="26"/>
      <c r="X1544" s="26"/>
      <c r="Y1544" s="26"/>
      <c r="Z1544" s="1"/>
    </row>
    <row r="1545" spans="1:26" ht="23.25">
      <c r="A1545" s="1"/>
      <c r="B1545" s="52"/>
      <c r="C1545" s="52"/>
      <c r="D1545" s="52"/>
      <c r="E1545" s="52"/>
      <c r="F1545" s="52"/>
      <c r="G1545" s="52"/>
      <c r="H1545" s="52" t="s">
        <v>353</v>
      </c>
      <c r="I1545" s="53"/>
      <c r="J1545" s="54" t="s">
        <v>354</v>
      </c>
      <c r="K1545" s="55"/>
      <c r="L1545" s="60"/>
      <c r="M1545" s="26"/>
      <c r="N1545" s="60"/>
      <c r="O1545" s="60"/>
      <c r="P1545" s="26"/>
      <c r="Q1545" s="26"/>
      <c r="R1545" s="26"/>
      <c r="S1545" s="60"/>
      <c r="T1545" s="60"/>
      <c r="U1545" s="60"/>
      <c r="V1545" s="26"/>
      <c r="W1545" s="26"/>
      <c r="X1545" s="26"/>
      <c r="Y1545" s="26"/>
      <c r="Z1545" s="1"/>
    </row>
    <row r="1546" spans="1:26" ht="23.25">
      <c r="A1546" s="1"/>
      <c r="B1546" s="52"/>
      <c r="C1546" s="52"/>
      <c r="D1546" s="52"/>
      <c r="E1546" s="52"/>
      <c r="F1546" s="52"/>
      <c r="G1546" s="52"/>
      <c r="H1546" s="52"/>
      <c r="I1546" s="53"/>
      <c r="J1546" s="54" t="s">
        <v>50</v>
      </c>
      <c r="K1546" s="55"/>
      <c r="L1546" s="60">
        <v>7814.657</v>
      </c>
      <c r="M1546" s="26">
        <v>453.091</v>
      </c>
      <c r="N1546" s="60">
        <v>2813.484</v>
      </c>
      <c r="O1546" s="60"/>
      <c r="P1546" s="26"/>
      <c r="Q1546" s="26">
        <f>+L1546+M1546+N1546+O1546+P1546</f>
        <v>11081.232</v>
      </c>
      <c r="R1546" s="26"/>
      <c r="S1546" s="60"/>
      <c r="T1546" s="60"/>
      <c r="U1546" s="60"/>
      <c r="V1546" s="26">
        <f>+R1546+S1546+T1546+U1546</f>
        <v>0</v>
      </c>
      <c r="W1546" s="26">
        <f>+Q1546+V1546</f>
        <v>11081.232</v>
      </c>
      <c r="X1546" s="26">
        <f>IF(Q1546=0,,(Q1546/W1546)*100)</f>
        <v>100</v>
      </c>
      <c r="Y1546" s="26">
        <f>IF(V1546=0,,(V1546/W1546)*100)</f>
        <v>0</v>
      </c>
      <c r="Z1546" s="1"/>
    </row>
    <row r="1547" spans="1:26" ht="23.25">
      <c r="A1547" s="1"/>
      <c r="B1547" s="52"/>
      <c r="C1547" s="52"/>
      <c r="D1547" s="52"/>
      <c r="E1547" s="52"/>
      <c r="F1547" s="52"/>
      <c r="G1547" s="52"/>
      <c r="H1547" s="52"/>
      <c r="I1547" s="53"/>
      <c r="J1547" s="54" t="s">
        <v>51</v>
      </c>
      <c r="K1547" s="55"/>
      <c r="L1547" s="60">
        <v>7552.165</v>
      </c>
      <c r="M1547" s="26">
        <v>144.339</v>
      </c>
      <c r="N1547" s="60">
        <v>2616.557</v>
      </c>
      <c r="O1547" s="60"/>
      <c r="P1547" s="26"/>
      <c r="Q1547" s="26">
        <f>+L1547+M1547+N1547+O1547+P1547</f>
        <v>10313.061</v>
      </c>
      <c r="R1547" s="26"/>
      <c r="S1547" s="60"/>
      <c r="T1547" s="60"/>
      <c r="U1547" s="60"/>
      <c r="V1547" s="26">
        <f>+R1547+S1547+T1547+U1547</f>
        <v>0</v>
      </c>
      <c r="W1547" s="26">
        <f>+Q1547+V1547</f>
        <v>10313.061</v>
      </c>
      <c r="X1547" s="26">
        <f>IF(Q1547=0,,(Q1547/W1547)*100)</f>
        <v>100</v>
      </c>
      <c r="Y1547" s="26">
        <f>IF(V1547=0,,(V1547/W1547)*100)</f>
        <v>0</v>
      </c>
      <c r="Z1547" s="1"/>
    </row>
    <row r="1548" spans="1:26" ht="23.25">
      <c r="A1548" s="1"/>
      <c r="B1548" s="52"/>
      <c r="C1548" s="52"/>
      <c r="D1548" s="52"/>
      <c r="E1548" s="52"/>
      <c r="F1548" s="52"/>
      <c r="G1548" s="52"/>
      <c r="H1548" s="52"/>
      <c r="I1548" s="53"/>
      <c r="J1548" s="54" t="s">
        <v>52</v>
      </c>
      <c r="K1548" s="55"/>
      <c r="L1548" s="60">
        <v>7504.805</v>
      </c>
      <c r="M1548" s="26">
        <v>90.788</v>
      </c>
      <c r="N1548" s="60">
        <v>2559.307</v>
      </c>
      <c r="O1548" s="60"/>
      <c r="P1548" s="26"/>
      <c r="Q1548" s="26">
        <f>+L1548+M1548+N1548+O1548+P1548</f>
        <v>10154.9</v>
      </c>
      <c r="R1548" s="26"/>
      <c r="S1548" s="60"/>
      <c r="T1548" s="60"/>
      <c r="U1548" s="60"/>
      <c r="V1548" s="26">
        <f>+R1548+S1548+T1548+U1548</f>
        <v>0</v>
      </c>
      <c r="W1548" s="26">
        <f>+Q1548+V1548</f>
        <v>10154.9</v>
      </c>
      <c r="X1548" s="26">
        <f>IF(Q1548=0,,(Q1548/W1548)*100)</f>
        <v>100</v>
      </c>
      <c r="Y1548" s="26">
        <f>IF(V1548=0,,(V1548/W1548)*100)</f>
        <v>0</v>
      </c>
      <c r="Z1548" s="1"/>
    </row>
    <row r="1549" spans="1:26" ht="23.25">
      <c r="A1549" s="1"/>
      <c r="B1549" s="52"/>
      <c r="C1549" s="52"/>
      <c r="D1549" s="52"/>
      <c r="E1549" s="52"/>
      <c r="F1549" s="52"/>
      <c r="G1549" s="52"/>
      <c r="H1549" s="52"/>
      <c r="I1549" s="53"/>
      <c r="J1549" s="54" t="s">
        <v>53</v>
      </c>
      <c r="K1549" s="55"/>
      <c r="L1549" s="60">
        <f aca="true" t="shared" si="358" ref="L1549:W1549">IF(L1546=0,,(L1548/L1546)*100)</f>
        <v>96.03498912364292</v>
      </c>
      <c r="M1549" s="26">
        <f t="shared" si="358"/>
        <v>20.037475915434204</v>
      </c>
      <c r="N1549" s="60">
        <f t="shared" si="358"/>
        <v>90.96575633627204</v>
      </c>
      <c r="O1549" s="60">
        <f t="shared" si="358"/>
        <v>0</v>
      </c>
      <c r="P1549" s="26">
        <f t="shared" si="358"/>
        <v>0</v>
      </c>
      <c r="Q1549" s="26">
        <f t="shared" si="358"/>
        <v>91.64053238845644</v>
      </c>
      <c r="R1549" s="26">
        <f t="shared" si="358"/>
        <v>0</v>
      </c>
      <c r="S1549" s="60">
        <f t="shared" si="358"/>
        <v>0</v>
      </c>
      <c r="T1549" s="60">
        <f t="shared" si="358"/>
        <v>0</v>
      </c>
      <c r="U1549" s="60">
        <f t="shared" si="358"/>
        <v>0</v>
      </c>
      <c r="V1549" s="26">
        <f t="shared" si="358"/>
        <v>0</v>
      </c>
      <c r="W1549" s="26">
        <f t="shared" si="358"/>
        <v>91.64053238845644</v>
      </c>
      <c r="X1549" s="26"/>
      <c r="Y1549" s="26"/>
      <c r="Z1549" s="1"/>
    </row>
    <row r="1550" spans="1:26" ht="23.25">
      <c r="A1550" s="1"/>
      <c r="B1550" s="52"/>
      <c r="C1550" s="52"/>
      <c r="D1550" s="52"/>
      <c r="E1550" s="52"/>
      <c r="F1550" s="52"/>
      <c r="G1550" s="52"/>
      <c r="H1550" s="52"/>
      <c r="I1550" s="53"/>
      <c r="J1550" s="54" t="s">
        <v>54</v>
      </c>
      <c r="K1550" s="55"/>
      <c r="L1550" s="60">
        <f>IF(L1547=0,,(L1548/L1547)*100)</f>
        <v>99.37289505724519</v>
      </c>
      <c r="M1550" s="26">
        <f aca="true" t="shared" si="359" ref="M1550:W1550">IF(M1547=0,,(M1548/M1547)*100)</f>
        <v>62.89914714664781</v>
      </c>
      <c r="N1550" s="60">
        <f t="shared" si="359"/>
        <v>97.81201021036424</v>
      </c>
      <c r="O1550" s="60">
        <f t="shared" si="359"/>
        <v>0</v>
      </c>
      <c r="P1550" s="26">
        <f t="shared" si="359"/>
        <v>0</v>
      </c>
      <c r="Q1550" s="26">
        <f t="shared" si="359"/>
        <v>98.46640100354298</v>
      </c>
      <c r="R1550" s="26">
        <f t="shared" si="359"/>
        <v>0</v>
      </c>
      <c r="S1550" s="60">
        <f t="shared" si="359"/>
        <v>0</v>
      </c>
      <c r="T1550" s="60">
        <f t="shared" si="359"/>
        <v>0</v>
      </c>
      <c r="U1550" s="60">
        <f t="shared" si="359"/>
        <v>0</v>
      </c>
      <c r="V1550" s="26">
        <f t="shared" si="359"/>
        <v>0</v>
      </c>
      <c r="W1550" s="26">
        <f t="shared" si="359"/>
        <v>98.46640100354298</v>
      </c>
      <c r="X1550" s="26"/>
      <c r="Y1550" s="26"/>
      <c r="Z1550" s="1"/>
    </row>
    <row r="1551" spans="1:26" ht="23.25">
      <c r="A1551" s="1"/>
      <c r="B1551" s="52"/>
      <c r="C1551" s="52"/>
      <c r="D1551" s="52"/>
      <c r="E1551" s="52"/>
      <c r="F1551" s="52"/>
      <c r="G1551" s="52"/>
      <c r="H1551" s="52"/>
      <c r="I1551" s="53"/>
      <c r="J1551" s="54"/>
      <c r="K1551" s="55"/>
      <c r="L1551" s="60"/>
      <c r="M1551" s="26"/>
      <c r="N1551" s="60"/>
      <c r="O1551" s="60"/>
      <c r="P1551" s="26"/>
      <c r="Q1551" s="26"/>
      <c r="R1551" s="26"/>
      <c r="S1551" s="60"/>
      <c r="T1551" s="60"/>
      <c r="U1551" s="60"/>
      <c r="V1551" s="26"/>
      <c r="W1551" s="26"/>
      <c r="X1551" s="26"/>
      <c r="Y1551" s="26"/>
      <c r="Z1551" s="1"/>
    </row>
    <row r="1552" spans="1:26" ht="23.25">
      <c r="A1552" s="1"/>
      <c r="B1552" s="52"/>
      <c r="C1552" s="52"/>
      <c r="D1552" s="52"/>
      <c r="E1552" s="52"/>
      <c r="F1552" s="52"/>
      <c r="G1552" s="52"/>
      <c r="H1552" s="52" t="s">
        <v>355</v>
      </c>
      <c r="I1552" s="53"/>
      <c r="J1552" s="54" t="s">
        <v>356</v>
      </c>
      <c r="K1552" s="55"/>
      <c r="L1552" s="60"/>
      <c r="M1552" s="26"/>
      <c r="N1552" s="60"/>
      <c r="O1552" s="60"/>
      <c r="P1552" s="26"/>
      <c r="Q1552" s="26"/>
      <c r="R1552" s="26"/>
      <c r="S1552" s="60"/>
      <c r="T1552" s="60"/>
      <c r="U1552" s="60"/>
      <c r="V1552" s="26"/>
      <c r="W1552" s="26"/>
      <c r="X1552" s="26"/>
      <c r="Y1552" s="26"/>
      <c r="Z1552" s="1"/>
    </row>
    <row r="1553" spans="1:26" ht="23.25">
      <c r="A1553" s="1"/>
      <c r="B1553" s="61"/>
      <c r="C1553" s="62"/>
      <c r="D1553" s="62"/>
      <c r="E1553" s="62"/>
      <c r="F1553" s="62"/>
      <c r="G1553" s="62"/>
      <c r="H1553" s="62"/>
      <c r="I1553" s="54"/>
      <c r="J1553" s="54" t="s">
        <v>357</v>
      </c>
      <c r="K1553" s="55"/>
      <c r="L1553" s="24"/>
      <c r="M1553" s="24"/>
      <c r="N1553" s="24"/>
      <c r="O1553" s="24"/>
      <c r="P1553" s="24"/>
      <c r="Q1553" s="24"/>
      <c r="R1553" s="24"/>
      <c r="S1553" s="24"/>
      <c r="T1553" s="24"/>
      <c r="U1553" s="24"/>
      <c r="V1553" s="24"/>
      <c r="W1553" s="24"/>
      <c r="X1553" s="24"/>
      <c r="Y1553" s="24"/>
      <c r="Z1553" s="1"/>
    </row>
    <row r="1554" spans="1:26" ht="23.25">
      <c r="A1554" s="1"/>
      <c r="B1554" s="52"/>
      <c r="C1554" s="52"/>
      <c r="D1554" s="52"/>
      <c r="E1554" s="52"/>
      <c r="F1554" s="52"/>
      <c r="G1554" s="52"/>
      <c r="H1554" s="52"/>
      <c r="I1554" s="53"/>
      <c r="J1554" s="54" t="s">
        <v>50</v>
      </c>
      <c r="K1554" s="55"/>
      <c r="L1554" s="60">
        <v>12358.933</v>
      </c>
      <c r="M1554" s="26">
        <v>471.014</v>
      </c>
      <c r="N1554" s="60">
        <v>1115.537</v>
      </c>
      <c r="O1554" s="60"/>
      <c r="P1554" s="26"/>
      <c r="Q1554" s="26">
        <f>+L1554+M1554+N1554+O1554+P1554</f>
        <v>13945.484</v>
      </c>
      <c r="R1554" s="26"/>
      <c r="S1554" s="60"/>
      <c r="T1554" s="60"/>
      <c r="U1554" s="60"/>
      <c r="V1554" s="26">
        <f>+R1554+S1554+T1554+U1554</f>
        <v>0</v>
      </c>
      <c r="W1554" s="26">
        <f>+Q1554+V1554</f>
        <v>13945.484</v>
      </c>
      <c r="X1554" s="26">
        <f>IF(Q1554=0,,(Q1554/W1554)*100)</f>
        <v>100</v>
      </c>
      <c r="Y1554" s="26">
        <f>IF(V1554=0,,(V1554/W1554)*100)</f>
        <v>0</v>
      </c>
      <c r="Z1554" s="1"/>
    </row>
    <row r="1555" spans="1:26" ht="23.25">
      <c r="A1555" s="1"/>
      <c r="B1555" s="52"/>
      <c r="C1555" s="52"/>
      <c r="D1555" s="52"/>
      <c r="E1555" s="52"/>
      <c r="F1555" s="52"/>
      <c r="G1555" s="52"/>
      <c r="H1555" s="52"/>
      <c r="I1555" s="53"/>
      <c r="J1555" s="54" t="s">
        <v>51</v>
      </c>
      <c r="K1555" s="55"/>
      <c r="L1555" s="60">
        <v>11998.415</v>
      </c>
      <c r="M1555" s="26">
        <v>165.121</v>
      </c>
      <c r="N1555" s="60">
        <v>1406.096</v>
      </c>
      <c r="O1555" s="60"/>
      <c r="P1555" s="26"/>
      <c r="Q1555" s="26">
        <f>+L1555+M1555+N1555+O1555+P1555</f>
        <v>13569.632</v>
      </c>
      <c r="R1555" s="26"/>
      <c r="S1555" s="60"/>
      <c r="T1555" s="60"/>
      <c r="U1555" s="60"/>
      <c r="V1555" s="26">
        <f>+R1555+S1555+T1555+U1555</f>
        <v>0</v>
      </c>
      <c r="W1555" s="26">
        <f>+Q1555+V1555</f>
        <v>13569.632</v>
      </c>
      <c r="X1555" s="26">
        <f>IF(Q1555=0,,(Q1555/W1555)*100)</f>
        <v>100</v>
      </c>
      <c r="Y1555" s="26">
        <f>IF(V1555=0,,(V1555/W1555)*100)</f>
        <v>0</v>
      </c>
      <c r="Z1555" s="1"/>
    </row>
    <row r="1556" spans="1:26" ht="23.25">
      <c r="A1556" s="1"/>
      <c r="B1556" s="52"/>
      <c r="C1556" s="52"/>
      <c r="D1556" s="52"/>
      <c r="E1556" s="52"/>
      <c r="F1556" s="52"/>
      <c r="G1556" s="52"/>
      <c r="H1556" s="52"/>
      <c r="I1556" s="53"/>
      <c r="J1556" s="54" t="s">
        <v>52</v>
      </c>
      <c r="K1556" s="55"/>
      <c r="L1556" s="60">
        <v>11914.446</v>
      </c>
      <c r="M1556" s="26">
        <v>136.895</v>
      </c>
      <c r="N1556" s="60">
        <v>1297.741</v>
      </c>
      <c r="O1556" s="60"/>
      <c r="P1556" s="26"/>
      <c r="Q1556" s="26">
        <f>+L1556+M1556+N1556+O1556+P1556</f>
        <v>13349.082</v>
      </c>
      <c r="R1556" s="26"/>
      <c r="S1556" s="60"/>
      <c r="T1556" s="60"/>
      <c r="U1556" s="60"/>
      <c r="V1556" s="26">
        <f>+R1556+S1556+T1556+U1556</f>
        <v>0</v>
      </c>
      <c r="W1556" s="26">
        <f>+Q1556+V1556</f>
        <v>13349.082</v>
      </c>
      <c r="X1556" s="26">
        <f>IF(Q1556=0,,(Q1556/W1556)*100)</f>
        <v>100</v>
      </c>
      <c r="Y1556" s="26">
        <f>IF(V1556=0,,(V1556/W1556)*100)</f>
        <v>0</v>
      </c>
      <c r="Z1556" s="1"/>
    </row>
    <row r="1557" spans="1:26" ht="23.25">
      <c r="A1557" s="1"/>
      <c r="B1557" s="52"/>
      <c r="C1557" s="52"/>
      <c r="D1557" s="52"/>
      <c r="E1557" s="52"/>
      <c r="F1557" s="52"/>
      <c r="G1557" s="52"/>
      <c r="H1557" s="52"/>
      <c r="I1557" s="53"/>
      <c r="J1557" s="54" t="s">
        <v>53</v>
      </c>
      <c r="K1557" s="55"/>
      <c r="L1557" s="60">
        <f aca="true" t="shared" si="360" ref="L1557:W1557">IF(L1554=0,,(L1556/L1554)*100)</f>
        <v>96.40351638770109</v>
      </c>
      <c r="M1557" s="26">
        <f t="shared" si="360"/>
        <v>29.06389194376388</v>
      </c>
      <c r="N1557" s="60">
        <f t="shared" si="360"/>
        <v>116.33329956783145</v>
      </c>
      <c r="O1557" s="60">
        <f t="shared" si="360"/>
        <v>0</v>
      </c>
      <c r="P1557" s="26">
        <f t="shared" si="360"/>
        <v>0</v>
      </c>
      <c r="Q1557" s="26">
        <f t="shared" si="360"/>
        <v>95.72333237053658</v>
      </c>
      <c r="R1557" s="26">
        <f t="shared" si="360"/>
        <v>0</v>
      </c>
      <c r="S1557" s="60">
        <f t="shared" si="360"/>
        <v>0</v>
      </c>
      <c r="T1557" s="60">
        <f t="shared" si="360"/>
        <v>0</v>
      </c>
      <c r="U1557" s="60">
        <f t="shared" si="360"/>
        <v>0</v>
      </c>
      <c r="V1557" s="26">
        <f t="shared" si="360"/>
        <v>0</v>
      </c>
      <c r="W1557" s="26">
        <f t="shared" si="360"/>
        <v>95.72333237053658</v>
      </c>
      <c r="X1557" s="26"/>
      <c r="Y1557" s="26"/>
      <c r="Z1557" s="1"/>
    </row>
    <row r="1558" spans="1:26" ht="23.25">
      <c r="A1558" s="1"/>
      <c r="B1558" s="52"/>
      <c r="C1558" s="52"/>
      <c r="D1558" s="52"/>
      <c r="E1558" s="52"/>
      <c r="F1558" s="52"/>
      <c r="G1558" s="52"/>
      <c r="H1558" s="52"/>
      <c r="I1558" s="53"/>
      <c r="J1558" s="54" t="s">
        <v>54</v>
      </c>
      <c r="K1558" s="55"/>
      <c r="L1558" s="60">
        <f>IF(L1555=0,,(L1556/L1555)*100)</f>
        <v>99.3001658969122</v>
      </c>
      <c r="M1558" s="26">
        <f aca="true" t="shared" si="361" ref="M1558:W1558">IF(M1555=0,,(M1556/M1555)*100)</f>
        <v>82.90586902937845</v>
      </c>
      <c r="N1558" s="60">
        <f t="shared" si="361"/>
        <v>92.29391165325839</v>
      </c>
      <c r="O1558" s="60">
        <f t="shared" si="361"/>
        <v>0</v>
      </c>
      <c r="P1558" s="26">
        <f t="shared" si="361"/>
        <v>0</v>
      </c>
      <c r="Q1558" s="26">
        <f t="shared" si="361"/>
        <v>98.3746795786356</v>
      </c>
      <c r="R1558" s="26">
        <f t="shared" si="361"/>
        <v>0</v>
      </c>
      <c r="S1558" s="60">
        <f t="shared" si="361"/>
        <v>0</v>
      </c>
      <c r="T1558" s="60">
        <f t="shared" si="361"/>
        <v>0</v>
      </c>
      <c r="U1558" s="60">
        <f t="shared" si="361"/>
        <v>0</v>
      </c>
      <c r="V1558" s="26">
        <f t="shared" si="361"/>
        <v>0</v>
      </c>
      <c r="W1558" s="26">
        <f t="shared" si="361"/>
        <v>98.3746795786356</v>
      </c>
      <c r="X1558" s="26"/>
      <c r="Y1558" s="26"/>
      <c r="Z1558" s="1"/>
    </row>
    <row r="1559" spans="1:26" ht="23.25">
      <c r="A1559" s="1"/>
      <c r="B1559" s="52"/>
      <c r="C1559" s="52"/>
      <c r="D1559" s="52"/>
      <c r="E1559" s="52"/>
      <c r="F1559" s="52"/>
      <c r="G1559" s="52"/>
      <c r="H1559" s="52"/>
      <c r="I1559" s="53"/>
      <c r="J1559" s="54"/>
      <c r="K1559" s="55"/>
      <c r="L1559" s="60"/>
      <c r="M1559" s="26"/>
      <c r="N1559" s="60"/>
      <c r="O1559" s="60"/>
      <c r="P1559" s="26"/>
      <c r="Q1559" s="26"/>
      <c r="R1559" s="26"/>
      <c r="S1559" s="60"/>
      <c r="T1559" s="60"/>
      <c r="U1559" s="60"/>
      <c r="V1559" s="26"/>
      <c r="W1559" s="26"/>
      <c r="X1559" s="26"/>
      <c r="Y1559" s="26"/>
      <c r="Z1559" s="1"/>
    </row>
    <row r="1560" spans="1:26" ht="23.25">
      <c r="A1560" s="1"/>
      <c r="B1560" s="52"/>
      <c r="C1560" s="52"/>
      <c r="D1560" s="52"/>
      <c r="E1560" s="52"/>
      <c r="F1560" s="52"/>
      <c r="G1560" s="52"/>
      <c r="H1560" s="52" t="s">
        <v>358</v>
      </c>
      <c r="I1560" s="53"/>
      <c r="J1560" s="54" t="s">
        <v>359</v>
      </c>
      <c r="K1560" s="55"/>
      <c r="L1560" s="60"/>
      <c r="M1560" s="26"/>
      <c r="N1560" s="60"/>
      <c r="O1560" s="60"/>
      <c r="P1560" s="26"/>
      <c r="Q1560" s="26"/>
      <c r="R1560" s="26"/>
      <c r="S1560" s="60"/>
      <c r="T1560" s="60"/>
      <c r="U1560" s="60"/>
      <c r="V1560" s="26"/>
      <c r="W1560" s="26"/>
      <c r="X1560" s="26"/>
      <c r="Y1560" s="26"/>
      <c r="Z1560" s="1"/>
    </row>
    <row r="1561" spans="1:26" ht="23.25">
      <c r="A1561" s="1"/>
      <c r="B1561" s="52"/>
      <c r="C1561" s="52"/>
      <c r="D1561" s="52"/>
      <c r="E1561" s="52"/>
      <c r="F1561" s="52"/>
      <c r="G1561" s="52"/>
      <c r="H1561" s="52"/>
      <c r="I1561" s="53"/>
      <c r="J1561" s="54" t="s">
        <v>50</v>
      </c>
      <c r="K1561" s="55"/>
      <c r="L1561" s="60">
        <v>0</v>
      </c>
      <c r="M1561" s="26">
        <v>141.36</v>
      </c>
      <c r="N1561" s="60">
        <v>918.946</v>
      </c>
      <c r="O1561" s="60"/>
      <c r="P1561" s="26"/>
      <c r="Q1561" s="26">
        <f>+L1561+M1561+N1561+O1561+P1561</f>
        <v>1060.306</v>
      </c>
      <c r="R1561" s="26"/>
      <c r="S1561" s="60"/>
      <c r="T1561" s="60"/>
      <c r="U1561" s="60"/>
      <c r="V1561" s="26">
        <f>+R1561+S1561+T1561+U1561</f>
        <v>0</v>
      </c>
      <c r="W1561" s="26">
        <f>+Q1561+V1561</f>
        <v>1060.306</v>
      </c>
      <c r="X1561" s="26">
        <f>IF(Q1561=0,,(Q1561/W1561)*100)</f>
        <v>100</v>
      </c>
      <c r="Y1561" s="26">
        <f>IF(V1561=0,,(V1561/W1561)*100)</f>
        <v>0</v>
      </c>
      <c r="Z1561" s="1"/>
    </row>
    <row r="1562" spans="1:26" ht="23.25">
      <c r="A1562" s="1"/>
      <c r="B1562" s="61"/>
      <c r="C1562" s="62"/>
      <c r="D1562" s="62"/>
      <c r="E1562" s="62"/>
      <c r="F1562" s="62"/>
      <c r="G1562" s="62"/>
      <c r="H1562" s="62"/>
      <c r="I1562" s="54"/>
      <c r="J1562" s="54" t="s">
        <v>51</v>
      </c>
      <c r="K1562" s="55"/>
      <c r="L1562" s="24">
        <v>1572.171</v>
      </c>
      <c r="M1562" s="24">
        <v>125.899</v>
      </c>
      <c r="N1562" s="24">
        <v>950.407</v>
      </c>
      <c r="O1562" s="24"/>
      <c r="P1562" s="24"/>
      <c r="Q1562" s="24">
        <f>+L1562+M1562+N1562+O1562+P1562</f>
        <v>2648.4770000000003</v>
      </c>
      <c r="R1562" s="24"/>
      <c r="S1562" s="24"/>
      <c r="T1562" s="24"/>
      <c r="U1562" s="24"/>
      <c r="V1562" s="24">
        <f>+R1562+S1562+T1562+U1562</f>
        <v>0</v>
      </c>
      <c r="W1562" s="24">
        <f>+Q1562+V1562</f>
        <v>2648.4770000000003</v>
      </c>
      <c r="X1562" s="24">
        <f>IF(Q1562=0,,(Q1562/W1562)*100)</f>
        <v>100</v>
      </c>
      <c r="Y1562" s="24">
        <f>IF(V1562=0,,(V1562/W1562)*100)</f>
        <v>0</v>
      </c>
      <c r="Z1562" s="1"/>
    </row>
    <row r="1563" spans="1:26" ht="23.25">
      <c r="A1563" s="1"/>
      <c r="B1563" s="52"/>
      <c r="C1563" s="52"/>
      <c r="D1563" s="52"/>
      <c r="E1563" s="52"/>
      <c r="F1563" s="52"/>
      <c r="G1563" s="52"/>
      <c r="H1563" s="52"/>
      <c r="I1563" s="53"/>
      <c r="J1563" s="54" t="s">
        <v>52</v>
      </c>
      <c r="K1563" s="55"/>
      <c r="L1563" s="60">
        <v>1557.055</v>
      </c>
      <c r="M1563" s="26">
        <v>70.731</v>
      </c>
      <c r="N1563" s="60">
        <v>794.626</v>
      </c>
      <c r="O1563" s="60"/>
      <c r="P1563" s="26"/>
      <c r="Q1563" s="26">
        <f>+L1563+M1563+N1563+O1563+P1563</f>
        <v>2422.4120000000003</v>
      </c>
      <c r="R1563" s="26"/>
      <c r="S1563" s="60"/>
      <c r="T1563" s="60"/>
      <c r="U1563" s="60"/>
      <c r="V1563" s="26">
        <f>+R1563+S1563+T1563+U1563</f>
        <v>0</v>
      </c>
      <c r="W1563" s="26">
        <f>+Q1563+V1563</f>
        <v>2422.4120000000003</v>
      </c>
      <c r="X1563" s="26">
        <f>IF(Q1563=0,,(Q1563/W1563)*100)</f>
        <v>100</v>
      </c>
      <c r="Y1563" s="26">
        <f>IF(V1563=0,,(V1563/W1563)*100)</f>
        <v>0</v>
      </c>
      <c r="Z1563" s="1"/>
    </row>
    <row r="1564" spans="1:26" ht="23.25">
      <c r="A1564" s="1"/>
      <c r="B1564" s="52"/>
      <c r="C1564" s="52"/>
      <c r="D1564" s="52"/>
      <c r="E1564" s="52"/>
      <c r="F1564" s="52"/>
      <c r="G1564" s="52"/>
      <c r="H1564" s="52"/>
      <c r="I1564" s="53"/>
      <c r="J1564" s="54" t="s">
        <v>53</v>
      </c>
      <c r="K1564" s="55"/>
      <c r="L1564" s="60">
        <f aca="true" t="shared" si="362" ref="L1564:W1564">IF(L1561=0,,(L1563/L1561)*100)</f>
        <v>0</v>
      </c>
      <c r="M1564" s="26">
        <f t="shared" si="362"/>
        <v>50.03607809847198</v>
      </c>
      <c r="N1564" s="60">
        <f t="shared" si="362"/>
        <v>86.47145751763433</v>
      </c>
      <c r="O1564" s="60">
        <f t="shared" si="362"/>
        <v>0</v>
      </c>
      <c r="P1564" s="26">
        <f t="shared" si="362"/>
        <v>0</v>
      </c>
      <c r="Q1564" s="26">
        <f t="shared" si="362"/>
        <v>228.46348129690864</v>
      </c>
      <c r="R1564" s="26">
        <f t="shared" si="362"/>
        <v>0</v>
      </c>
      <c r="S1564" s="60">
        <f t="shared" si="362"/>
        <v>0</v>
      </c>
      <c r="T1564" s="60">
        <f t="shared" si="362"/>
        <v>0</v>
      </c>
      <c r="U1564" s="60">
        <f t="shared" si="362"/>
        <v>0</v>
      </c>
      <c r="V1564" s="26">
        <f t="shared" si="362"/>
        <v>0</v>
      </c>
      <c r="W1564" s="26">
        <f t="shared" si="362"/>
        <v>228.46348129690864</v>
      </c>
      <c r="X1564" s="26"/>
      <c r="Y1564" s="26"/>
      <c r="Z1564" s="1"/>
    </row>
    <row r="1565" spans="1:26" ht="23.25">
      <c r="A1565" s="1"/>
      <c r="B1565" s="52"/>
      <c r="C1565" s="52"/>
      <c r="D1565" s="52"/>
      <c r="E1565" s="52"/>
      <c r="F1565" s="52"/>
      <c r="G1565" s="52"/>
      <c r="H1565" s="52"/>
      <c r="I1565" s="53"/>
      <c r="J1565" s="54" t="s">
        <v>54</v>
      </c>
      <c r="K1565" s="55"/>
      <c r="L1565" s="60">
        <f>IF(L1562=0,,(L1563/L1562)*100)</f>
        <v>99.03852697957156</v>
      </c>
      <c r="M1565" s="26">
        <f aca="true" t="shared" si="363" ref="M1565:W1565">IF(M1562=0,,(M1563/M1562)*100)</f>
        <v>56.18074805995281</v>
      </c>
      <c r="N1565" s="60">
        <f t="shared" si="363"/>
        <v>83.60902223994562</v>
      </c>
      <c r="O1565" s="60">
        <f t="shared" si="363"/>
        <v>0</v>
      </c>
      <c r="P1565" s="26">
        <f t="shared" si="363"/>
        <v>0</v>
      </c>
      <c r="Q1565" s="26">
        <f t="shared" si="363"/>
        <v>91.46433969409588</v>
      </c>
      <c r="R1565" s="26">
        <f t="shared" si="363"/>
        <v>0</v>
      </c>
      <c r="S1565" s="60">
        <f t="shared" si="363"/>
        <v>0</v>
      </c>
      <c r="T1565" s="60">
        <f t="shared" si="363"/>
        <v>0</v>
      </c>
      <c r="U1565" s="60">
        <f t="shared" si="363"/>
        <v>0</v>
      </c>
      <c r="V1565" s="26">
        <f t="shared" si="363"/>
        <v>0</v>
      </c>
      <c r="W1565" s="26">
        <f t="shared" si="363"/>
        <v>91.46433969409588</v>
      </c>
      <c r="X1565" s="26"/>
      <c r="Y1565" s="26"/>
      <c r="Z1565" s="1"/>
    </row>
    <row r="1566" spans="1:26" ht="23.25">
      <c r="A1566" s="1"/>
      <c r="B1566" s="52"/>
      <c r="C1566" s="52"/>
      <c r="D1566" s="52"/>
      <c r="E1566" s="52"/>
      <c r="F1566" s="52"/>
      <c r="G1566" s="52"/>
      <c r="H1566" s="52"/>
      <c r="I1566" s="53"/>
      <c r="J1566" s="54"/>
      <c r="K1566" s="55"/>
      <c r="L1566" s="60"/>
      <c r="M1566" s="26"/>
      <c r="N1566" s="60"/>
      <c r="O1566" s="60"/>
      <c r="P1566" s="26"/>
      <c r="Q1566" s="26"/>
      <c r="R1566" s="26"/>
      <c r="S1566" s="60"/>
      <c r="T1566" s="60"/>
      <c r="U1566" s="60"/>
      <c r="V1566" s="26"/>
      <c r="W1566" s="26"/>
      <c r="X1566" s="26"/>
      <c r="Y1566" s="26"/>
      <c r="Z1566" s="1"/>
    </row>
    <row r="1567" spans="1:26" ht="23.25">
      <c r="A1567" s="1"/>
      <c r="B1567" s="61"/>
      <c r="C1567" s="61"/>
      <c r="D1567" s="61"/>
      <c r="E1567" s="61"/>
      <c r="F1567" s="61" t="s">
        <v>360</v>
      </c>
      <c r="G1567" s="61"/>
      <c r="H1567" s="61"/>
      <c r="I1567" s="53"/>
      <c r="J1567" s="54" t="s">
        <v>361</v>
      </c>
      <c r="K1567" s="55"/>
      <c r="L1567" s="60"/>
      <c r="M1567" s="26"/>
      <c r="N1567" s="60"/>
      <c r="O1567" s="60"/>
      <c r="P1567" s="26"/>
      <c r="Q1567" s="26"/>
      <c r="R1567" s="26"/>
      <c r="S1567" s="60"/>
      <c r="T1567" s="60"/>
      <c r="U1567" s="60"/>
      <c r="V1567" s="26"/>
      <c r="W1567" s="26"/>
      <c r="X1567" s="26"/>
      <c r="Y1567" s="26"/>
      <c r="Z1567" s="1"/>
    </row>
    <row r="1568" spans="1:26" ht="23.25">
      <c r="A1568" s="1"/>
      <c r="B1568" s="61"/>
      <c r="C1568" s="62"/>
      <c r="D1568" s="62"/>
      <c r="E1568" s="62"/>
      <c r="F1568" s="62"/>
      <c r="G1568" s="62"/>
      <c r="H1568" s="62"/>
      <c r="I1568" s="54"/>
      <c r="J1568" s="54" t="s">
        <v>362</v>
      </c>
      <c r="K1568" s="55"/>
      <c r="L1568" s="24"/>
      <c r="M1568" s="24"/>
      <c r="N1568" s="24"/>
      <c r="O1568" s="24"/>
      <c r="P1568" s="24"/>
      <c r="Q1568" s="24"/>
      <c r="R1568" s="24"/>
      <c r="S1568" s="24"/>
      <c r="T1568" s="24"/>
      <c r="U1568" s="24"/>
      <c r="V1568" s="24"/>
      <c r="W1568" s="24"/>
      <c r="X1568" s="24"/>
      <c r="Y1568" s="24"/>
      <c r="Z1568" s="1"/>
    </row>
    <row r="1569" spans="1:26" ht="23.25">
      <c r="A1569" s="1"/>
      <c r="B1569" s="61"/>
      <c r="C1569" s="61"/>
      <c r="D1569" s="61"/>
      <c r="E1569" s="61"/>
      <c r="F1569" s="61"/>
      <c r="G1569" s="61"/>
      <c r="H1569" s="61"/>
      <c r="I1569" s="53"/>
      <c r="J1569" s="54" t="s">
        <v>50</v>
      </c>
      <c r="K1569" s="55"/>
      <c r="L1569" s="60">
        <f>+L1585</f>
        <v>630700.249</v>
      </c>
      <c r="M1569" s="26">
        <f>+M1585</f>
        <v>19832.936</v>
      </c>
      <c r="N1569" s="60">
        <f>+N1585</f>
        <v>89481.16799999999</v>
      </c>
      <c r="O1569" s="60">
        <f>+O1585</f>
        <v>5542.73</v>
      </c>
      <c r="P1569" s="26">
        <f>+P1585</f>
        <v>5300</v>
      </c>
      <c r="Q1569" s="26">
        <f>+L1569+M1569+N1569+O1569+P1569</f>
        <v>750857.0829999999</v>
      </c>
      <c r="R1569" s="26"/>
      <c r="S1569" s="60">
        <f aca="true" t="shared" si="364" ref="R1569:U1571">+S1585</f>
        <v>126226.375</v>
      </c>
      <c r="T1569" s="60">
        <f t="shared" si="364"/>
        <v>0</v>
      </c>
      <c r="U1569" s="60">
        <f t="shared" si="364"/>
        <v>0</v>
      </c>
      <c r="V1569" s="26">
        <f>+R1569+S1569+T1569+U1569</f>
        <v>126226.375</v>
      </c>
      <c r="W1569" s="26">
        <f>+Q1569+V1569</f>
        <v>877083.4579999999</v>
      </c>
      <c r="X1569" s="26">
        <f>IF(Q1569=0,,(Q1569/W1569)*100)</f>
        <v>85.60839634487782</v>
      </c>
      <c r="Y1569" s="26">
        <f>IF(V1569=0,,(V1569/W1569)*100)</f>
        <v>14.391603655122182</v>
      </c>
      <c r="Z1569" s="1"/>
    </row>
    <row r="1570" spans="1:26" ht="23.25">
      <c r="A1570" s="1"/>
      <c r="B1570" s="61"/>
      <c r="C1570" s="61"/>
      <c r="D1570" s="61"/>
      <c r="E1570" s="61"/>
      <c r="F1570" s="61"/>
      <c r="G1570" s="61"/>
      <c r="H1570" s="61"/>
      <c r="I1570" s="53"/>
      <c r="J1570" s="54" t="s">
        <v>51</v>
      </c>
      <c r="K1570" s="55"/>
      <c r="L1570" s="60">
        <f aca="true" t="shared" si="365" ref="L1570:P1571">+L1586</f>
        <v>480622.13399999996</v>
      </c>
      <c r="M1570" s="26">
        <f t="shared" si="365"/>
        <v>8274.236</v>
      </c>
      <c r="N1570" s="60">
        <f t="shared" si="365"/>
        <v>79690.97200000001</v>
      </c>
      <c r="O1570" s="60">
        <f t="shared" si="365"/>
        <v>5464.486</v>
      </c>
      <c r="P1570" s="26">
        <f t="shared" si="365"/>
        <v>1637.929</v>
      </c>
      <c r="Q1570" s="26">
        <f>+L1570+M1570+N1570+O1570+P1570</f>
        <v>575689.757</v>
      </c>
      <c r="R1570" s="26">
        <f t="shared" si="364"/>
        <v>78.244</v>
      </c>
      <c r="S1570" s="60">
        <f t="shared" si="364"/>
        <v>410971.791</v>
      </c>
      <c r="T1570" s="60">
        <f t="shared" si="364"/>
        <v>0</v>
      </c>
      <c r="U1570" s="60">
        <f t="shared" si="364"/>
        <v>0</v>
      </c>
      <c r="V1570" s="26">
        <f>+R1570+S1570+T1570+U1570</f>
        <v>411050.03500000003</v>
      </c>
      <c r="W1570" s="26">
        <f>+Q1570+V1570</f>
        <v>986739.792</v>
      </c>
      <c r="X1570" s="26">
        <f>IF(Q1570=0,,(Q1570/W1570)*100)</f>
        <v>58.34261085520305</v>
      </c>
      <c r="Y1570" s="26">
        <f>IF(V1570=0,,(V1570/W1570)*100)</f>
        <v>41.65738914479695</v>
      </c>
      <c r="Z1570" s="1"/>
    </row>
    <row r="1571" spans="1:26" ht="23.25">
      <c r="A1571" s="1"/>
      <c r="B1571" s="61"/>
      <c r="C1571" s="61"/>
      <c r="D1571" s="61"/>
      <c r="E1571" s="61"/>
      <c r="F1571" s="61"/>
      <c r="G1571" s="61"/>
      <c r="H1571" s="61"/>
      <c r="I1571" s="53"/>
      <c r="J1571" s="54" t="s">
        <v>52</v>
      </c>
      <c r="K1571" s="55"/>
      <c r="L1571" s="60">
        <f t="shared" si="365"/>
        <v>472953.09</v>
      </c>
      <c r="M1571" s="26">
        <f t="shared" si="365"/>
        <v>7648.076</v>
      </c>
      <c r="N1571" s="60">
        <f t="shared" si="365"/>
        <v>78707.815</v>
      </c>
      <c r="O1571" s="60">
        <f t="shared" si="365"/>
        <v>5464.486</v>
      </c>
      <c r="P1571" s="26">
        <f t="shared" si="365"/>
        <v>1637.029</v>
      </c>
      <c r="Q1571" s="26">
        <f>+L1571+M1571+N1571+O1571+P1571</f>
        <v>566410.496</v>
      </c>
      <c r="R1571" s="26">
        <f t="shared" si="364"/>
        <v>78.244</v>
      </c>
      <c r="S1571" s="60">
        <f t="shared" si="364"/>
        <v>402635.89300000004</v>
      </c>
      <c r="T1571" s="60">
        <f t="shared" si="364"/>
        <v>0</v>
      </c>
      <c r="U1571" s="60">
        <f t="shared" si="364"/>
        <v>0</v>
      </c>
      <c r="V1571" s="26">
        <f>+R1571+S1571+T1571+U1571</f>
        <v>402714.13700000005</v>
      </c>
      <c r="W1571" s="26">
        <f>+Q1571+V1571</f>
        <v>969124.6330000001</v>
      </c>
      <c r="X1571" s="26">
        <f>IF(Q1571=0,,(Q1571/W1571)*100)</f>
        <v>58.445578278887886</v>
      </c>
      <c r="Y1571" s="26">
        <f>IF(V1571=0,,(V1571/W1571)*100)</f>
        <v>41.55442172111211</v>
      </c>
      <c r="Z1571" s="1"/>
    </row>
    <row r="1572" spans="1:26" ht="23.25">
      <c r="A1572" s="1"/>
      <c r="B1572" s="61"/>
      <c r="C1572" s="61"/>
      <c r="D1572" s="61"/>
      <c r="E1572" s="61"/>
      <c r="F1572" s="61"/>
      <c r="G1572" s="61"/>
      <c r="H1572" s="61"/>
      <c r="I1572" s="53"/>
      <c r="J1572" s="54" t="s">
        <v>53</v>
      </c>
      <c r="K1572" s="55"/>
      <c r="L1572" s="60">
        <f aca="true" t="shared" si="366" ref="L1572:W1572">IF(L1569=0,,(L1571/L1569)*100)</f>
        <v>74.98856877730519</v>
      </c>
      <c r="M1572" s="26">
        <f t="shared" si="366"/>
        <v>38.562500277316474</v>
      </c>
      <c r="N1572" s="60">
        <f t="shared" si="366"/>
        <v>87.96020074302116</v>
      </c>
      <c r="O1572" s="60">
        <f t="shared" si="366"/>
        <v>98.58834906264603</v>
      </c>
      <c r="P1572" s="26">
        <f t="shared" si="366"/>
        <v>30.88733962264151</v>
      </c>
      <c r="Q1572" s="26">
        <f t="shared" si="366"/>
        <v>75.43519383701414</v>
      </c>
      <c r="R1572" s="26">
        <f t="shared" si="366"/>
        <v>0</v>
      </c>
      <c r="S1572" s="60">
        <f t="shared" si="366"/>
        <v>318.9792093768042</v>
      </c>
      <c r="T1572" s="60">
        <f t="shared" si="366"/>
        <v>0</v>
      </c>
      <c r="U1572" s="60">
        <f t="shared" si="366"/>
        <v>0</v>
      </c>
      <c r="V1572" s="26">
        <f t="shared" si="366"/>
        <v>319.0411964219047</v>
      </c>
      <c r="W1572" s="26">
        <f t="shared" si="366"/>
        <v>110.4940042091183</v>
      </c>
      <c r="X1572" s="26"/>
      <c r="Y1572" s="26"/>
      <c r="Z1572" s="1"/>
    </row>
    <row r="1573" spans="1:26" ht="23.25">
      <c r="A1573" s="1"/>
      <c r="B1573" s="61"/>
      <c r="C1573" s="61"/>
      <c r="D1573" s="61"/>
      <c r="E1573" s="61"/>
      <c r="F1573" s="61"/>
      <c r="G1573" s="61"/>
      <c r="H1573" s="61"/>
      <c r="I1573" s="53"/>
      <c r="J1573" s="54" t="s">
        <v>54</v>
      </c>
      <c r="K1573" s="55"/>
      <c r="L1573" s="60">
        <f>IF(L1570=0,,(L1571/L1570)*100)</f>
        <v>98.40435064107973</v>
      </c>
      <c r="M1573" s="26">
        <f aca="true" t="shared" si="367" ref="M1573:W1573">IF(M1570=0,,(M1571/M1570)*100)</f>
        <v>92.43241309529967</v>
      </c>
      <c r="N1573" s="60">
        <f t="shared" si="367"/>
        <v>98.7662881060103</v>
      </c>
      <c r="O1573" s="60">
        <f t="shared" si="367"/>
        <v>100</v>
      </c>
      <c r="P1573" s="26">
        <f t="shared" si="367"/>
        <v>99.94505256332845</v>
      </c>
      <c r="Q1573" s="26">
        <f t="shared" si="367"/>
        <v>98.38814901825673</v>
      </c>
      <c r="R1573" s="26">
        <f t="shared" si="367"/>
        <v>100</v>
      </c>
      <c r="S1573" s="60">
        <f t="shared" si="367"/>
        <v>97.97166175816676</v>
      </c>
      <c r="T1573" s="60">
        <f t="shared" si="367"/>
        <v>0</v>
      </c>
      <c r="U1573" s="60">
        <f t="shared" si="367"/>
        <v>0</v>
      </c>
      <c r="V1573" s="26">
        <f t="shared" si="367"/>
        <v>97.9720478554393</v>
      </c>
      <c r="W1573" s="26">
        <f t="shared" si="367"/>
        <v>98.21481213762586</v>
      </c>
      <c r="X1573" s="26"/>
      <c r="Y1573" s="26"/>
      <c r="Z1573" s="1"/>
    </row>
    <row r="1574" spans="1:26" ht="23.25">
      <c r="A1574" s="1"/>
      <c r="B1574" s="61"/>
      <c r="C1574" s="61"/>
      <c r="D1574" s="61"/>
      <c r="E1574" s="61"/>
      <c r="F1574" s="61"/>
      <c r="G1574" s="61"/>
      <c r="H1574" s="61"/>
      <c r="I1574" s="53"/>
      <c r="J1574" s="54"/>
      <c r="K1574" s="55"/>
      <c r="L1574" s="60"/>
      <c r="M1574" s="26"/>
      <c r="N1574" s="60"/>
      <c r="O1574" s="60"/>
      <c r="P1574" s="26"/>
      <c r="Q1574" s="26"/>
      <c r="R1574" s="26"/>
      <c r="S1574" s="60"/>
      <c r="T1574" s="60"/>
      <c r="U1574" s="60"/>
      <c r="V1574" s="26"/>
      <c r="W1574" s="26"/>
      <c r="X1574" s="26"/>
      <c r="Y1574" s="26"/>
      <c r="Z1574" s="1"/>
    </row>
    <row r="1575" spans="1:26" ht="23.25">
      <c r="A1575" s="1"/>
      <c r="B1575" s="70"/>
      <c r="C1575" s="70"/>
      <c r="D1575" s="70"/>
      <c r="E1575" s="70"/>
      <c r="F1575" s="70"/>
      <c r="G1575" s="70"/>
      <c r="H1575" s="70"/>
      <c r="I1575" s="64"/>
      <c r="J1575" s="65"/>
      <c r="K1575" s="66"/>
      <c r="L1575" s="67"/>
      <c r="M1575" s="68"/>
      <c r="N1575" s="67"/>
      <c r="O1575" s="67"/>
      <c r="P1575" s="68"/>
      <c r="Q1575" s="68"/>
      <c r="R1575" s="68"/>
      <c r="S1575" s="67"/>
      <c r="T1575" s="67"/>
      <c r="U1575" s="67"/>
      <c r="V1575" s="68"/>
      <c r="W1575" s="68"/>
      <c r="X1575" s="68"/>
      <c r="Y1575" s="68"/>
      <c r="Z1575" s="1"/>
    </row>
    <row r="1576" spans="1:26" ht="23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</row>
    <row r="1577" spans="1:26" ht="23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5"/>
      <c r="W1577" s="5"/>
      <c r="X1577" s="5"/>
      <c r="Y1577" s="5" t="s">
        <v>435</v>
      </c>
      <c r="Z1577" s="1"/>
    </row>
    <row r="1578" spans="1:26" ht="23.25">
      <c r="A1578" s="1"/>
      <c r="B1578" s="9" t="s">
        <v>3</v>
      </c>
      <c r="C1578" s="10"/>
      <c r="D1578" s="10"/>
      <c r="E1578" s="10"/>
      <c r="F1578" s="10"/>
      <c r="G1578" s="10"/>
      <c r="H1578" s="11"/>
      <c r="I1578" s="12"/>
      <c r="J1578" s="13"/>
      <c r="K1578" s="14"/>
      <c r="L1578" s="15" t="s">
        <v>4</v>
      </c>
      <c r="M1578" s="15"/>
      <c r="N1578" s="15"/>
      <c r="O1578" s="15"/>
      <c r="P1578" s="15"/>
      <c r="Q1578" s="15"/>
      <c r="R1578" s="16" t="s">
        <v>5</v>
      </c>
      <c r="S1578" s="15"/>
      <c r="T1578" s="15"/>
      <c r="U1578" s="15"/>
      <c r="V1578" s="17"/>
      <c r="W1578" s="15" t="s">
        <v>6</v>
      </c>
      <c r="X1578" s="15"/>
      <c r="Y1578" s="18"/>
      <c r="Z1578" s="1"/>
    </row>
    <row r="1579" spans="1:26" ht="23.25">
      <c r="A1579" s="1"/>
      <c r="B1579" s="19" t="s">
        <v>7</v>
      </c>
      <c r="C1579" s="20"/>
      <c r="D1579" s="20"/>
      <c r="E1579" s="20"/>
      <c r="F1579" s="20"/>
      <c r="G1579" s="20"/>
      <c r="H1579" s="21"/>
      <c r="I1579" s="22"/>
      <c r="J1579" s="23"/>
      <c r="K1579" s="24"/>
      <c r="L1579" s="25"/>
      <c r="M1579" s="26"/>
      <c r="N1579" s="27"/>
      <c r="O1579" s="28" t="s">
        <v>8</v>
      </c>
      <c r="P1579" s="29"/>
      <c r="Q1579" s="30"/>
      <c r="R1579" s="31" t="s">
        <v>8</v>
      </c>
      <c r="S1579" s="32" t="s">
        <v>9</v>
      </c>
      <c r="T1579" s="25"/>
      <c r="U1579" s="33" t="s">
        <v>10</v>
      </c>
      <c r="V1579" s="30"/>
      <c r="W1579" s="30"/>
      <c r="X1579" s="34" t="s">
        <v>11</v>
      </c>
      <c r="Y1579" s="35"/>
      <c r="Z1579" s="1"/>
    </row>
    <row r="1580" spans="1:26" ht="23.25">
      <c r="A1580" s="1"/>
      <c r="B1580" s="36"/>
      <c r="C1580" s="37"/>
      <c r="D1580" s="37"/>
      <c r="E1580" s="37"/>
      <c r="F1580" s="38"/>
      <c r="G1580" s="37"/>
      <c r="H1580" s="36"/>
      <c r="I1580" s="22"/>
      <c r="J1580" s="2" t="s">
        <v>12</v>
      </c>
      <c r="K1580" s="24"/>
      <c r="L1580" s="39" t="s">
        <v>13</v>
      </c>
      <c r="M1580" s="40" t="s">
        <v>14</v>
      </c>
      <c r="N1580" s="32" t="s">
        <v>13</v>
      </c>
      <c r="O1580" s="39" t="s">
        <v>15</v>
      </c>
      <c r="P1580" s="29" t="s">
        <v>16</v>
      </c>
      <c r="Q1580" s="26"/>
      <c r="R1580" s="41" t="s">
        <v>15</v>
      </c>
      <c r="S1580" s="40" t="s">
        <v>17</v>
      </c>
      <c r="T1580" s="39" t="s">
        <v>18</v>
      </c>
      <c r="U1580" s="33" t="s">
        <v>19</v>
      </c>
      <c r="V1580" s="30"/>
      <c r="W1580" s="30"/>
      <c r="X1580" s="30"/>
      <c r="Y1580" s="40"/>
      <c r="Z1580" s="1"/>
    </row>
    <row r="1581" spans="1:26" ht="23.25">
      <c r="A1581" s="1"/>
      <c r="B1581" s="36" t="s">
        <v>20</v>
      </c>
      <c r="C1581" s="36" t="s">
        <v>21</v>
      </c>
      <c r="D1581" s="36" t="s">
        <v>22</v>
      </c>
      <c r="E1581" s="36" t="s">
        <v>23</v>
      </c>
      <c r="F1581" s="36" t="s">
        <v>24</v>
      </c>
      <c r="G1581" s="36" t="s">
        <v>25</v>
      </c>
      <c r="H1581" s="36" t="s">
        <v>26</v>
      </c>
      <c r="I1581" s="22"/>
      <c r="J1581" s="42"/>
      <c r="K1581" s="24"/>
      <c r="L1581" s="39" t="s">
        <v>27</v>
      </c>
      <c r="M1581" s="40" t="s">
        <v>28</v>
      </c>
      <c r="N1581" s="32" t="s">
        <v>29</v>
      </c>
      <c r="O1581" s="39" t="s">
        <v>30</v>
      </c>
      <c r="P1581" s="29" t="s">
        <v>31</v>
      </c>
      <c r="Q1581" s="40" t="s">
        <v>32</v>
      </c>
      <c r="R1581" s="41" t="s">
        <v>30</v>
      </c>
      <c r="S1581" s="40" t="s">
        <v>33</v>
      </c>
      <c r="T1581" s="39" t="s">
        <v>34</v>
      </c>
      <c r="U1581" s="33" t="s">
        <v>35</v>
      </c>
      <c r="V1581" s="29" t="s">
        <v>32</v>
      </c>
      <c r="W1581" s="29" t="s">
        <v>36</v>
      </c>
      <c r="X1581" s="29" t="s">
        <v>37</v>
      </c>
      <c r="Y1581" s="40" t="s">
        <v>38</v>
      </c>
      <c r="Z1581" s="1"/>
    </row>
    <row r="1582" spans="1:26" ht="23.25">
      <c r="A1582" s="1"/>
      <c r="B1582" s="43"/>
      <c r="C1582" s="43"/>
      <c r="D1582" s="43"/>
      <c r="E1582" s="43"/>
      <c r="F1582" s="43"/>
      <c r="G1582" s="43"/>
      <c r="H1582" s="43"/>
      <c r="I1582" s="44"/>
      <c r="J1582" s="45"/>
      <c r="K1582" s="46"/>
      <c r="L1582" s="47"/>
      <c r="M1582" s="48"/>
      <c r="N1582" s="49"/>
      <c r="O1582" s="47"/>
      <c r="P1582" s="50"/>
      <c r="Q1582" s="50"/>
      <c r="R1582" s="48"/>
      <c r="S1582" s="48"/>
      <c r="T1582" s="47"/>
      <c r="U1582" s="51"/>
      <c r="V1582" s="50"/>
      <c r="W1582" s="50"/>
      <c r="X1582" s="50"/>
      <c r="Y1582" s="48"/>
      <c r="Z1582" s="1"/>
    </row>
    <row r="1583" spans="1:26" ht="23.25">
      <c r="A1583" s="1"/>
      <c r="B1583" s="52" t="s">
        <v>48</v>
      </c>
      <c r="C1583" s="52"/>
      <c r="D1583" s="52"/>
      <c r="E1583" s="52" t="s">
        <v>55</v>
      </c>
      <c r="F1583" s="52" t="s">
        <v>360</v>
      </c>
      <c r="G1583" s="52" t="s">
        <v>60</v>
      </c>
      <c r="H1583" s="52"/>
      <c r="I1583" s="53"/>
      <c r="J1583" s="54" t="s">
        <v>61</v>
      </c>
      <c r="K1583" s="55"/>
      <c r="L1583" s="25"/>
      <c r="M1583" s="26"/>
      <c r="N1583" s="27"/>
      <c r="O1583" s="56"/>
      <c r="P1583" s="30"/>
      <c r="Q1583" s="30"/>
      <c r="R1583" s="26"/>
      <c r="S1583" s="27"/>
      <c r="T1583" s="25"/>
      <c r="U1583" s="57"/>
      <c r="V1583" s="30"/>
      <c r="W1583" s="30"/>
      <c r="X1583" s="30"/>
      <c r="Y1583" s="26"/>
      <c r="Z1583" s="1"/>
    </row>
    <row r="1584" spans="1:26" ht="23.25">
      <c r="A1584" s="1"/>
      <c r="B1584" s="52"/>
      <c r="C1584" s="52"/>
      <c r="D1584" s="52"/>
      <c r="E1584" s="52"/>
      <c r="F1584" s="52"/>
      <c r="G1584" s="52"/>
      <c r="H1584" s="52"/>
      <c r="I1584" s="53"/>
      <c r="J1584" s="58" t="s">
        <v>62</v>
      </c>
      <c r="K1584" s="59"/>
      <c r="L1584" s="60"/>
      <c r="M1584" s="60"/>
      <c r="N1584" s="60"/>
      <c r="O1584" s="60"/>
      <c r="P1584" s="60"/>
      <c r="Q1584" s="60"/>
      <c r="R1584" s="60"/>
      <c r="S1584" s="60"/>
      <c r="T1584" s="60"/>
      <c r="U1584" s="69"/>
      <c r="V1584" s="26"/>
      <c r="W1584" s="26"/>
      <c r="X1584" s="26"/>
      <c r="Y1584" s="26"/>
      <c r="Z1584" s="1"/>
    </row>
    <row r="1585" spans="1:26" ht="23.25">
      <c r="A1585" s="1"/>
      <c r="B1585" s="52"/>
      <c r="C1585" s="52"/>
      <c r="D1585" s="52"/>
      <c r="E1585" s="52"/>
      <c r="F1585" s="52"/>
      <c r="G1585" s="52"/>
      <c r="H1585" s="52"/>
      <c r="I1585" s="53"/>
      <c r="J1585" s="58" t="s">
        <v>50</v>
      </c>
      <c r="K1585" s="59"/>
      <c r="L1585" s="60">
        <f aca="true" t="shared" si="368" ref="L1585:P1587">+L1593+L1600+L1608+L1615+L1630+L1637</f>
        <v>630700.249</v>
      </c>
      <c r="M1585" s="60">
        <f t="shared" si="368"/>
        <v>19832.936</v>
      </c>
      <c r="N1585" s="60">
        <f t="shared" si="368"/>
        <v>89481.16799999999</v>
      </c>
      <c r="O1585" s="60">
        <f t="shared" si="368"/>
        <v>5542.73</v>
      </c>
      <c r="P1585" s="60">
        <f t="shared" si="368"/>
        <v>5300</v>
      </c>
      <c r="Q1585" s="60">
        <f>+L1585+M1585+N1585+O1585+P1585</f>
        <v>750857.0829999999</v>
      </c>
      <c r="R1585" s="60">
        <f aca="true" t="shared" si="369" ref="R1585:U1587">+R1593+R1600+R1608+R1615+R1630+R1637</f>
        <v>0</v>
      </c>
      <c r="S1585" s="60">
        <f t="shared" si="369"/>
        <v>126226.375</v>
      </c>
      <c r="T1585" s="60">
        <f t="shared" si="369"/>
        <v>0</v>
      </c>
      <c r="U1585" s="60">
        <f t="shared" si="369"/>
        <v>0</v>
      </c>
      <c r="V1585" s="26">
        <f>+R1585+S1585+T1585+U1585</f>
        <v>126226.375</v>
      </c>
      <c r="W1585" s="26">
        <f>+Q1585+V1585</f>
        <v>877083.4579999999</v>
      </c>
      <c r="X1585" s="26">
        <f>IF(Q1585=0,,(Q1585/W1585)*100)</f>
        <v>85.60839634487782</v>
      </c>
      <c r="Y1585" s="26">
        <f>IF(V1585=0,,(V1585/W1585)*100)</f>
        <v>14.391603655122182</v>
      </c>
      <c r="Z1585" s="1"/>
    </row>
    <row r="1586" spans="1:26" ht="23.25">
      <c r="A1586" s="1"/>
      <c r="B1586" s="52"/>
      <c r="C1586" s="52"/>
      <c r="D1586" s="52"/>
      <c r="E1586" s="52"/>
      <c r="F1586" s="52"/>
      <c r="G1586" s="52"/>
      <c r="H1586" s="52"/>
      <c r="I1586" s="53"/>
      <c r="J1586" s="54" t="s">
        <v>51</v>
      </c>
      <c r="K1586" s="55"/>
      <c r="L1586" s="60">
        <f t="shared" si="368"/>
        <v>480622.13399999996</v>
      </c>
      <c r="M1586" s="60">
        <f t="shared" si="368"/>
        <v>8274.236</v>
      </c>
      <c r="N1586" s="60">
        <f t="shared" si="368"/>
        <v>79690.97200000001</v>
      </c>
      <c r="O1586" s="60">
        <f t="shared" si="368"/>
        <v>5464.486</v>
      </c>
      <c r="P1586" s="60">
        <f t="shared" si="368"/>
        <v>1637.929</v>
      </c>
      <c r="Q1586" s="26">
        <f>+L1586+M1586+N1586+O1586+P1586</f>
        <v>575689.757</v>
      </c>
      <c r="R1586" s="60">
        <f t="shared" si="369"/>
        <v>78.244</v>
      </c>
      <c r="S1586" s="60">
        <f t="shared" si="369"/>
        <v>410971.791</v>
      </c>
      <c r="T1586" s="60">
        <f t="shared" si="369"/>
        <v>0</v>
      </c>
      <c r="U1586" s="60">
        <f t="shared" si="369"/>
        <v>0</v>
      </c>
      <c r="V1586" s="26">
        <f>+R1586+S1586+T1586+U1586</f>
        <v>411050.03500000003</v>
      </c>
      <c r="W1586" s="26">
        <f>+Q1586+V1586</f>
        <v>986739.792</v>
      </c>
      <c r="X1586" s="26">
        <f>IF(Q1586=0,,(Q1586/W1586)*100)</f>
        <v>58.34261085520305</v>
      </c>
      <c r="Y1586" s="26">
        <f>IF(V1586=0,,(V1586/W1586)*100)</f>
        <v>41.65738914479695</v>
      </c>
      <c r="Z1586" s="1"/>
    </row>
    <row r="1587" spans="1:26" ht="23.25">
      <c r="A1587" s="1"/>
      <c r="B1587" s="52"/>
      <c r="C1587" s="52"/>
      <c r="D1587" s="52"/>
      <c r="E1587" s="52"/>
      <c r="F1587" s="52"/>
      <c r="G1587" s="52"/>
      <c r="H1587" s="52"/>
      <c r="I1587" s="53"/>
      <c r="J1587" s="54" t="s">
        <v>52</v>
      </c>
      <c r="K1587" s="55"/>
      <c r="L1587" s="60">
        <f t="shared" si="368"/>
        <v>472953.09</v>
      </c>
      <c r="M1587" s="26">
        <f t="shared" si="368"/>
        <v>7648.076</v>
      </c>
      <c r="N1587" s="60">
        <f t="shared" si="368"/>
        <v>78707.815</v>
      </c>
      <c r="O1587" s="60">
        <f t="shared" si="368"/>
        <v>5464.486</v>
      </c>
      <c r="P1587" s="26">
        <f t="shared" si="368"/>
        <v>1637.029</v>
      </c>
      <c r="Q1587" s="26">
        <f>+L1587+M1587+N1587+O1587+P1587</f>
        <v>566410.496</v>
      </c>
      <c r="R1587" s="26">
        <f t="shared" si="369"/>
        <v>78.244</v>
      </c>
      <c r="S1587" s="60">
        <f t="shared" si="369"/>
        <v>402635.89300000004</v>
      </c>
      <c r="T1587" s="60">
        <f t="shared" si="369"/>
        <v>0</v>
      </c>
      <c r="U1587" s="60">
        <f t="shared" si="369"/>
        <v>0</v>
      </c>
      <c r="V1587" s="26">
        <f>+R1587+S1587+T1587+U1587</f>
        <v>402714.13700000005</v>
      </c>
      <c r="W1587" s="26">
        <f>+Q1587+V1587</f>
        <v>969124.6330000001</v>
      </c>
      <c r="X1587" s="26">
        <f>IF(Q1587=0,,(Q1587/W1587)*100)</f>
        <v>58.445578278887886</v>
      </c>
      <c r="Y1587" s="26">
        <f>IF(V1587=0,,(V1587/W1587)*100)</f>
        <v>41.55442172111211</v>
      </c>
      <c r="Z1587" s="1"/>
    </row>
    <row r="1588" spans="1:26" ht="23.25">
      <c r="A1588" s="1"/>
      <c r="B1588" s="52"/>
      <c r="C1588" s="52"/>
      <c r="D1588" s="52"/>
      <c r="E1588" s="52"/>
      <c r="F1588" s="52"/>
      <c r="G1588" s="52"/>
      <c r="H1588" s="52"/>
      <c r="I1588" s="53"/>
      <c r="J1588" s="54" t="s">
        <v>53</v>
      </c>
      <c r="K1588" s="55"/>
      <c r="L1588" s="60">
        <f aca="true" t="shared" si="370" ref="L1588:W1588">IF(L1585=0,,(L1587/L1585)*100)</f>
        <v>74.98856877730519</v>
      </c>
      <c r="M1588" s="26">
        <f t="shared" si="370"/>
        <v>38.562500277316474</v>
      </c>
      <c r="N1588" s="60">
        <f t="shared" si="370"/>
        <v>87.96020074302116</v>
      </c>
      <c r="O1588" s="60">
        <f t="shared" si="370"/>
        <v>98.58834906264603</v>
      </c>
      <c r="P1588" s="26">
        <f t="shared" si="370"/>
        <v>30.88733962264151</v>
      </c>
      <c r="Q1588" s="26">
        <f t="shared" si="370"/>
        <v>75.43519383701414</v>
      </c>
      <c r="R1588" s="26">
        <f t="shared" si="370"/>
        <v>0</v>
      </c>
      <c r="S1588" s="60">
        <f t="shared" si="370"/>
        <v>318.9792093768042</v>
      </c>
      <c r="T1588" s="60">
        <f t="shared" si="370"/>
        <v>0</v>
      </c>
      <c r="U1588" s="60">
        <f t="shared" si="370"/>
        <v>0</v>
      </c>
      <c r="V1588" s="26">
        <f t="shared" si="370"/>
        <v>319.0411964219047</v>
      </c>
      <c r="W1588" s="26">
        <f t="shared" si="370"/>
        <v>110.4940042091183</v>
      </c>
      <c r="X1588" s="26"/>
      <c r="Y1588" s="26"/>
      <c r="Z1588" s="1"/>
    </row>
    <row r="1589" spans="1:26" ht="23.25">
      <c r="A1589" s="1"/>
      <c r="B1589" s="52"/>
      <c r="C1589" s="52"/>
      <c r="D1589" s="52"/>
      <c r="E1589" s="52"/>
      <c r="F1589" s="52"/>
      <c r="G1589" s="52"/>
      <c r="H1589" s="52"/>
      <c r="I1589" s="53"/>
      <c r="J1589" s="54" t="s">
        <v>54</v>
      </c>
      <c r="K1589" s="55"/>
      <c r="L1589" s="60">
        <f>IF(L1586=0,,(L1587/L1586)*100)</f>
        <v>98.40435064107973</v>
      </c>
      <c r="M1589" s="26">
        <f aca="true" t="shared" si="371" ref="M1589:W1589">IF(M1586=0,,(M1587/M1586)*100)</f>
        <v>92.43241309529967</v>
      </c>
      <c r="N1589" s="60">
        <f t="shared" si="371"/>
        <v>98.7662881060103</v>
      </c>
      <c r="O1589" s="60">
        <f t="shared" si="371"/>
        <v>100</v>
      </c>
      <c r="P1589" s="26">
        <f t="shared" si="371"/>
        <v>99.94505256332845</v>
      </c>
      <c r="Q1589" s="26">
        <f t="shared" si="371"/>
        <v>98.38814901825673</v>
      </c>
      <c r="R1589" s="26">
        <f t="shared" si="371"/>
        <v>100</v>
      </c>
      <c r="S1589" s="60">
        <f t="shared" si="371"/>
        <v>97.97166175816676</v>
      </c>
      <c r="T1589" s="60">
        <f t="shared" si="371"/>
        <v>0</v>
      </c>
      <c r="U1589" s="60">
        <f t="shared" si="371"/>
        <v>0</v>
      </c>
      <c r="V1589" s="26">
        <f t="shared" si="371"/>
        <v>97.9720478554393</v>
      </c>
      <c r="W1589" s="26">
        <f t="shared" si="371"/>
        <v>98.21481213762586</v>
      </c>
      <c r="X1589" s="26"/>
      <c r="Y1589" s="26"/>
      <c r="Z1589" s="1"/>
    </row>
    <row r="1590" spans="1:26" ht="23.25">
      <c r="A1590" s="1"/>
      <c r="B1590" s="52"/>
      <c r="C1590" s="52"/>
      <c r="D1590" s="52"/>
      <c r="E1590" s="52"/>
      <c r="F1590" s="52"/>
      <c r="G1590" s="52"/>
      <c r="H1590" s="52"/>
      <c r="I1590" s="53"/>
      <c r="J1590" s="54"/>
      <c r="K1590" s="55"/>
      <c r="L1590" s="60"/>
      <c r="M1590" s="26"/>
      <c r="N1590" s="60"/>
      <c r="O1590" s="60"/>
      <c r="P1590" s="26"/>
      <c r="Q1590" s="26"/>
      <c r="R1590" s="26"/>
      <c r="S1590" s="60"/>
      <c r="T1590" s="60"/>
      <c r="U1590" s="60"/>
      <c r="V1590" s="26"/>
      <c r="W1590" s="26"/>
      <c r="X1590" s="26"/>
      <c r="Y1590" s="26"/>
      <c r="Z1590" s="1"/>
    </row>
    <row r="1591" spans="1:26" ht="23.25">
      <c r="A1591" s="1"/>
      <c r="B1591" s="52"/>
      <c r="C1591" s="52"/>
      <c r="D1591" s="52"/>
      <c r="E1591" s="52"/>
      <c r="F1591" s="52"/>
      <c r="G1591" s="52"/>
      <c r="H1591" s="52" t="s">
        <v>363</v>
      </c>
      <c r="I1591" s="53"/>
      <c r="J1591" s="54" t="s">
        <v>364</v>
      </c>
      <c r="K1591" s="55"/>
      <c r="L1591" s="60"/>
      <c r="M1591" s="26"/>
      <c r="N1591" s="60"/>
      <c r="O1591" s="60"/>
      <c r="P1591" s="26"/>
      <c r="Q1591" s="26"/>
      <c r="R1591" s="26"/>
      <c r="S1591" s="60"/>
      <c r="T1591" s="60"/>
      <c r="U1591" s="60"/>
      <c r="V1591" s="26"/>
      <c r="W1591" s="26"/>
      <c r="X1591" s="26"/>
      <c r="Y1591" s="26"/>
      <c r="Z1591" s="1"/>
    </row>
    <row r="1592" spans="1:26" ht="23.25">
      <c r="A1592" s="1"/>
      <c r="B1592" s="52"/>
      <c r="C1592" s="52"/>
      <c r="D1592" s="52"/>
      <c r="E1592" s="52"/>
      <c r="F1592" s="52"/>
      <c r="G1592" s="52"/>
      <c r="H1592" s="52"/>
      <c r="I1592" s="53"/>
      <c r="J1592" s="54" t="s">
        <v>365</v>
      </c>
      <c r="K1592" s="55"/>
      <c r="L1592" s="60"/>
      <c r="M1592" s="26"/>
      <c r="N1592" s="60"/>
      <c r="O1592" s="60"/>
      <c r="P1592" s="26"/>
      <c r="Q1592" s="26"/>
      <c r="R1592" s="26"/>
      <c r="S1592" s="60"/>
      <c r="T1592" s="60"/>
      <c r="U1592" s="60"/>
      <c r="V1592" s="26"/>
      <c r="W1592" s="26"/>
      <c r="X1592" s="26"/>
      <c r="Y1592" s="26"/>
      <c r="Z1592" s="1"/>
    </row>
    <row r="1593" spans="1:26" ht="23.25">
      <c r="A1593" s="1"/>
      <c r="B1593" s="52"/>
      <c r="C1593" s="52"/>
      <c r="D1593" s="52"/>
      <c r="E1593" s="52"/>
      <c r="F1593" s="52"/>
      <c r="G1593" s="52"/>
      <c r="H1593" s="52"/>
      <c r="I1593" s="53"/>
      <c r="J1593" s="54" t="s">
        <v>50</v>
      </c>
      <c r="K1593" s="55"/>
      <c r="L1593" s="60">
        <v>18407.046</v>
      </c>
      <c r="M1593" s="26">
        <v>2739.479</v>
      </c>
      <c r="N1593" s="60">
        <v>5608.802</v>
      </c>
      <c r="O1593" s="60"/>
      <c r="P1593" s="26"/>
      <c r="Q1593" s="26">
        <f>+L1593+M1593+N1593+O1593+P1593</f>
        <v>26755.326999999997</v>
      </c>
      <c r="R1593" s="26"/>
      <c r="S1593" s="60"/>
      <c r="T1593" s="60"/>
      <c r="U1593" s="60"/>
      <c r="V1593" s="26">
        <f>+R1593+S1593+T1593+U1593</f>
        <v>0</v>
      </c>
      <c r="W1593" s="26">
        <f>+Q1593+V1593</f>
        <v>26755.326999999997</v>
      </c>
      <c r="X1593" s="26">
        <f>IF(Q1593=0,,(Q1593/W1593)*100)</f>
        <v>100</v>
      </c>
      <c r="Y1593" s="26">
        <f>IF(V1593=0,,(V1593/W1593)*100)</f>
        <v>0</v>
      </c>
      <c r="Z1593" s="1"/>
    </row>
    <row r="1594" spans="1:26" ht="23.25">
      <c r="A1594" s="1"/>
      <c r="B1594" s="52"/>
      <c r="C1594" s="52"/>
      <c r="D1594" s="52"/>
      <c r="E1594" s="52"/>
      <c r="F1594" s="52"/>
      <c r="G1594" s="52"/>
      <c r="H1594" s="52"/>
      <c r="I1594" s="53"/>
      <c r="J1594" s="54" t="s">
        <v>51</v>
      </c>
      <c r="K1594" s="55"/>
      <c r="L1594" s="60">
        <v>18127.102</v>
      </c>
      <c r="M1594" s="26">
        <v>2238.27</v>
      </c>
      <c r="N1594" s="60">
        <v>1357.132</v>
      </c>
      <c r="O1594" s="60"/>
      <c r="P1594" s="26"/>
      <c r="Q1594" s="26">
        <f>+L1594+M1594+N1594+O1594+P1594</f>
        <v>21722.504</v>
      </c>
      <c r="R1594" s="26"/>
      <c r="S1594" s="60"/>
      <c r="T1594" s="60"/>
      <c r="U1594" s="60"/>
      <c r="V1594" s="26">
        <f>+R1594+S1594+T1594+U1594</f>
        <v>0</v>
      </c>
      <c r="W1594" s="26">
        <f>+Q1594+V1594</f>
        <v>21722.504</v>
      </c>
      <c r="X1594" s="26">
        <f>IF(Q1594=0,,(Q1594/W1594)*100)</f>
        <v>100</v>
      </c>
      <c r="Y1594" s="26">
        <f>IF(V1594=0,,(V1594/W1594)*100)</f>
        <v>0</v>
      </c>
      <c r="Z1594" s="1"/>
    </row>
    <row r="1595" spans="1:26" ht="23.25">
      <c r="A1595" s="1"/>
      <c r="B1595" s="52"/>
      <c r="C1595" s="52"/>
      <c r="D1595" s="52"/>
      <c r="E1595" s="52"/>
      <c r="F1595" s="52"/>
      <c r="G1595" s="52"/>
      <c r="H1595" s="52"/>
      <c r="I1595" s="53"/>
      <c r="J1595" s="54" t="s">
        <v>52</v>
      </c>
      <c r="K1595" s="55"/>
      <c r="L1595" s="60">
        <v>17948.527</v>
      </c>
      <c r="M1595" s="26">
        <v>2143.499</v>
      </c>
      <c r="N1595" s="60">
        <v>1290.154</v>
      </c>
      <c r="O1595" s="60"/>
      <c r="P1595" s="26"/>
      <c r="Q1595" s="26">
        <f>+L1595+M1595+N1595+O1595+P1595</f>
        <v>21382.179999999997</v>
      </c>
      <c r="R1595" s="26"/>
      <c r="S1595" s="60"/>
      <c r="T1595" s="60"/>
      <c r="U1595" s="60"/>
      <c r="V1595" s="26">
        <f>+R1595+S1595+T1595+U1595</f>
        <v>0</v>
      </c>
      <c r="W1595" s="26">
        <f>+Q1595+V1595</f>
        <v>21382.179999999997</v>
      </c>
      <c r="X1595" s="26">
        <f>IF(Q1595=0,,(Q1595/W1595)*100)</f>
        <v>100</v>
      </c>
      <c r="Y1595" s="26">
        <f>IF(V1595=0,,(V1595/W1595)*100)</f>
        <v>0</v>
      </c>
      <c r="Z1595" s="1"/>
    </row>
    <row r="1596" spans="1:26" ht="23.25">
      <c r="A1596" s="1"/>
      <c r="B1596" s="52"/>
      <c r="C1596" s="52"/>
      <c r="D1596" s="52"/>
      <c r="E1596" s="52"/>
      <c r="F1596" s="52"/>
      <c r="G1596" s="52"/>
      <c r="H1596" s="52"/>
      <c r="I1596" s="53"/>
      <c r="J1596" s="54" t="s">
        <v>53</v>
      </c>
      <c r="K1596" s="55"/>
      <c r="L1596" s="60">
        <f aca="true" t="shared" si="372" ref="L1596:W1596">IF(L1593=0,,(L1595/L1593)*100)</f>
        <v>97.50900280251378</v>
      </c>
      <c r="M1596" s="26">
        <f t="shared" si="372"/>
        <v>78.24476843954635</v>
      </c>
      <c r="N1596" s="60">
        <f t="shared" si="372"/>
        <v>23.0023095841144</v>
      </c>
      <c r="O1596" s="60">
        <f t="shared" si="372"/>
        <v>0</v>
      </c>
      <c r="P1596" s="26">
        <f t="shared" si="372"/>
        <v>0</v>
      </c>
      <c r="Q1596" s="26">
        <f t="shared" si="372"/>
        <v>79.91746839797547</v>
      </c>
      <c r="R1596" s="26">
        <f t="shared" si="372"/>
        <v>0</v>
      </c>
      <c r="S1596" s="60">
        <f t="shared" si="372"/>
        <v>0</v>
      </c>
      <c r="T1596" s="60">
        <f t="shared" si="372"/>
        <v>0</v>
      </c>
      <c r="U1596" s="60">
        <f t="shared" si="372"/>
        <v>0</v>
      </c>
      <c r="V1596" s="26">
        <f t="shared" si="372"/>
        <v>0</v>
      </c>
      <c r="W1596" s="26">
        <f t="shared" si="372"/>
        <v>79.91746839797547</v>
      </c>
      <c r="X1596" s="26"/>
      <c r="Y1596" s="26"/>
      <c r="Z1596" s="1"/>
    </row>
    <row r="1597" spans="1:26" ht="23.25">
      <c r="A1597" s="1"/>
      <c r="B1597" s="52"/>
      <c r="C1597" s="52"/>
      <c r="D1597" s="52"/>
      <c r="E1597" s="52"/>
      <c r="F1597" s="52"/>
      <c r="G1597" s="52"/>
      <c r="H1597" s="52"/>
      <c r="I1597" s="53"/>
      <c r="J1597" s="54" t="s">
        <v>54</v>
      </c>
      <c r="K1597" s="55"/>
      <c r="L1597" s="60">
        <f>IF(L1594=0,,(L1595/L1594)*100)</f>
        <v>99.01487286826102</v>
      </c>
      <c r="M1597" s="26">
        <f aca="true" t="shared" si="373" ref="M1597:W1597">IF(M1594=0,,(M1595/M1594)*100)</f>
        <v>95.76588168540881</v>
      </c>
      <c r="N1597" s="60">
        <f t="shared" si="373"/>
        <v>95.06473946528415</v>
      </c>
      <c r="O1597" s="60">
        <f t="shared" si="373"/>
        <v>0</v>
      </c>
      <c r="P1597" s="26">
        <f t="shared" si="373"/>
        <v>0</v>
      </c>
      <c r="Q1597" s="26">
        <f t="shared" si="373"/>
        <v>98.43331137146987</v>
      </c>
      <c r="R1597" s="26">
        <f t="shared" si="373"/>
        <v>0</v>
      </c>
      <c r="S1597" s="60">
        <f t="shared" si="373"/>
        <v>0</v>
      </c>
      <c r="T1597" s="60">
        <f t="shared" si="373"/>
        <v>0</v>
      </c>
      <c r="U1597" s="60">
        <f t="shared" si="373"/>
        <v>0</v>
      </c>
      <c r="V1597" s="26">
        <f t="shared" si="373"/>
        <v>0</v>
      </c>
      <c r="W1597" s="26">
        <f t="shared" si="373"/>
        <v>98.43331137146987</v>
      </c>
      <c r="X1597" s="26"/>
      <c r="Y1597" s="26"/>
      <c r="Z1597" s="1"/>
    </row>
    <row r="1598" spans="1:26" ht="23.25">
      <c r="A1598" s="1"/>
      <c r="B1598" s="61"/>
      <c r="C1598" s="62"/>
      <c r="D1598" s="62"/>
      <c r="E1598" s="62"/>
      <c r="F1598" s="62"/>
      <c r="G1598" s="62"/>
      <c r="H1598" s="62"/>
      <c r="I1598" s="54"/>
      <c r="J1598" s="54"/>
      <c r="K1598" s="55"/>
      <c r="L1598" s="24"/>
      <c r="M1598" s="24"/>
      <c r="N1598" s="24"/>
      <c r="O1598" s="24"/>
      <c r="P1598" s="24"/>
      <c r="Q1598" s="24"/>
      <c r="R1598" s="24"/>
      <c r="S1598" s="24"/>
      <c r="T1598" s="24"/>
      <c r="U1598" s="24"/>
      <c r="V1598" s="24"/>
      <c r="W1598" s="24"/>
      <c r="X1598" s="24"/>
      <c r="Y1598" s="24"/>
      <c r="Z1598" s="1"/>
    </row>
    <row r="1599" spans="1:26" ht="23.25">
      <c r="A1599" s="1"/>
      <c r="B1599" s="52"/>
      <c r="C1599" s="52"/>
      <c r="D1599" s="52"/>
      <c r="E1599" s="52"/>
      <c r="F1599" s="52"/>
      <c r="G1599" s="52"/>
      <c r="H1599" s="52" t="s">
        <v>366</v>
      </c>
      <c r="I1599" s="53"/>
      <c r="J1599" s="54" t="s">
        <v>367</v>
      </c>
      <c r="K1599" s="55"/>
      <c r="L1599" s="60"/>
      <c r="M1599" s="26"/>
      <c r="N1599" s="60"/>
      <c r="O1599" s="60"/>
      <c r="P1599" s="26"/>
      <c r="Q1599" s="26"/>
      <c r="R1599" s="26"/>
      <c r="S1599" s="60"/>
      <c r="T1599" s="60"/>
      <c r="U1599" s="60"/>
      <c r="V1599" s="26"/>
      <c r="W1599" s="26"/>
      <c r="X1599" s="26"/>
      <c r="Y1599" s="26"/>
      <c r="Z1599" s="1"/>
    </row>
    <row r="1600" spans="1:26" ht="23.25">
      <c r="A1600" s="1"/>
      <c r="B1600" s="52"/>
      <c r="C1600" s="52"/>
      <c r="D1600" s="52"/>
      <c r="E1600" s="52"/>
      <c r="F1600" s="52"/>
      <c r="G1600" s="52"/>
      <c r="H1600" s="52"/>
      <c r="I1600" s="53"/>
      <c r="J1600" s="54" t="s">
        <v>50</v>
      </c>
      <c r="K1600" s="55"/>
      <c r="L1600" s="60">
        <v>19348.865</v>
      </c>
      <c r="M1600" s="26">
        <v>3400.823</v>
      </c>
      <c r="N1600" s="60">
        <v>52228.012</v>
      </c>
      <c r="O1600" s="60"/>
      <c r="P1600" s="26">
        <v>4800</v>
      </c>
      <c r="Q1600" s="26">
        <f>+L1600+M1600+N1600+O1600+P1600</f>
        <v>79777.70000000001</v>
      </c>
      <c r="R1600" s="26"/>
      <c r="S1600" s="60">
        <v>126100.76</v>
      </c>
      <c r="T1600" s="60"/>
      <c r="U1600" s="60"/>
      <c r="V1600" s="26">
        <f>+R1600+S1600+T1600+U1600</f>
        <v>126100.76</v>
      </c>
      <c r="W1600" s="26">
        <f>+Q1600+V1600</f>
        <v>205878.46000000002</v>
      </c>
      <c r="X1600" s="26">
        <f>IF(Q1600=0,,(Q1600/W1600)*100)</f>
        <v>38.74990127670471</v>
      </c>
      <c r="Y1600" s="26">
        <f>IF(V1600=0,,(V1600/W1600)*100)</f>
        <v>61.250098723295274</v>
      </c>
      <c r="Z1600" s="1"/>
    </row>
    <row r="1601" spans="1:26" ht="23.25">
      <c r="A1601" s="1"/>
      <c r="B1601" s="52"/>
      <c r="C1601" s="52"/>
      <c r="D1601" s="52"/>
      <c r="E1601" s="52"/>
      <c r="F1601" s="52"/>
      <c r="G1601" s="52"/>
      <c r="H1601" s="52"/>
      <c r="I1601" s="53"/>
      <c r="J1601" s="54" t="s">
        <v>51</v>
      </c>
      <c r="K1601" s="55"/>
      <c r="L1601" s="60">
        <v>18866.442</v>
      </c>
      <c r="M1601" s="26">
        <v>1209.056</v>
      </c>
      <c r="N1601" s="60">
        <v>8137.801</v>
      </c>
      <c r="O1601" s="60"/>
      <c r="P1601" s="26">
        <v>1119.282</v>
      </c>
      <c r="Q1601" s="26">
        <f>+L1601+M1601+N1601+O1601+P1601</f>
        <v>29332.581</v>
      </c>
      <c r="R1601" s="26"/>
      <c r="S1601" s="60">
        <v>111200.76</v>
      </c>
      <c r="T1601" s="60"/>
      <c r="U1601" s="60"/>
      <c r="V1601" s="26">
        <f>+R1601+S1601+T1601+U1601</f>
        <v>111200.76</v>
      </c>
      <c r="W1601" s="26">
        <f>+Q1601+V1601</f>
        <v>140533.341</v>
      </c>
      <c r="X1601" s="26">
        <f>IF(Q1601=0,,(Q1601/W1601)*100)</f>
        <v>20.872328794915653</v>
      </c>
      <c r="Y1601" s="26">
        <f>IF(V1601=0,,(V1601/W1601)*100)</f>
        <v>79.12767120508435</v>
      </c>
      <c r="Z1601" s="1"/>
    </row>
    <row r="1602" spans="1:26" ht="23.25">
      <c r="A1602" s="1"/>
      <c r="B1602" s="52"/>
      <c r="C1602" s="52"/>
      <c r="D1602" s="52"/>
      <c r="E1602" s="52"/>
      <c r="F1602" s="52"/>
      <c r="G1602" s="52"/>
      <c r="H1602" s="52"/>
      <c r="I1602" s="53"/>
      <c r="J1602" s="54" t="s">
        <v>52</v>
      </c>
      <c r="K1602" s="55"/>
      <c r="L1602" s="60">
        <v>18752.444</v>
      </c>
      <c r="M1602" s="26">
        <v>1006.654</v>
      </c>
      <c r="N1602" s="60">
        <v>7777.096</v>
      </c>
      <c r="O1602" s="60"/>
      <c r="P1602" s="26">
        <v>1119.282</v>
      </c>
      <c r="Q1602" s="26">
        <f>+L1602+M1602+N1602+O1602+P1602</f>
        <v>28655.475999999995</v>
      </c>
      <c r="R1602" s="26"/>
      <c r="S1602" s="60">
        <v>102877.73</v>
      </c>
      <c r="T1602" s="60"/>
      <c r="U1602" s="60"/>
      <c r="V1602" s="26">
        <f>+R1602+S1602+T1602+U1602</f>
        <v>102877.73</v>
      </c>
      <c r="W1602" s="26">
        <f>+Q1602+V1602</f>
        <v>131533.206</v>
      </c>
      <c r="X1602" s="26">
        <f>IF(Q1602=0,,(Q1602/W1602)*100)</f>
        <v>21.78573523099558</v>
      </c>
      <c r="Y1602" s="26">
        <f>IF(V1602=0,,(V1602/W1602)*100)</f>
        <v>78.2142647690044</v>
      </c>
      <c r="Z1602" s="1"/>
    </row>
    <row r="1603" spans="1:26" ht="23.25">
      <c r="A1603" s="1"/>
      <c r="B1603" s="52"/>
      <c r="C1603" s="52"/>
      <c r="D1603" s="52"/>
      <c r="E1603" s="52"/>
      <c r="F1603" s="52"/>
      <c r="G1603" s="52"/>
      <c r="H1603" s="52"/>
      <c r="I1603" s="53"/>
      <c r="J1603" s="54" t="s">
        <v>53</v>
      </c>
      <c r="K1603" s="55"/>
      <c r="L1603" s="60">
        <f aca="true" t="shared" si="374" ref="L1603:W1603">IF(L1600=0,,(L1602/L1600)*100)</f>
        <v>96.91754012444656</v>
      </c>
      <c r="M1603" s="26">
        <f t="shared" si="374"/>
        <v>29.60030557309216</v>
      </c>
      <c r="N1603" s="60">
        <f t="shared" si="374"/>
        <v>14.89066059033608</v>
      </c>
      <c r="O1603" s="60">
        <f t="shared" si="374"/>
        <v>0</v>
      </c>
      <c r="P1603" s="26">
        <f t="shared" si="374"/>
        <v>23.318375</v>
      </c>
      <c r="Q1603" s="26">
        <f t="shared" si="374"/>
        <v>35.91915535293696</v>
      </c>
      <c r="R1603" s="26">
        <f t="shared" si="374"/>
        <v>0</v>
      </c>
      <c r="S1603" s="60">
        <f t="shared" si="374"/>
        <v>81.58375096232568</v>
      </c>
      <c r="T1603" s="60">
        <f t="shared" si="374"/>
        <v>0</v>
      </c>
      <c r="U1603" s="60">
        <f t="shared" si="374"/>
        <v>0</v>
      </c>
      <c r="V1603" s="26">
        <f t="shared" si="374"/>
        <v>81.58375096232568</v>
      </c>
      <c r="W1603" s="26">
        <f t="shared" si="374"/>
        <v>63.88876524528112</v>
      </c>
      <c r="X1603" s="26"/>
      <c r="Y1603" s="26"/>
      <c r="Z1603" s="1"/>
    </row>
    <row r="1604" spans="1:26" ht="23.25">
      <c r="A1604" s="1"/>
      <c r="B1604" s="52"/>
      <c r="C1604" s="52"/>
      <c r="D1604" s="52"/>
      <c r="E1604" s="52"/>
      <c r="F1604" s="52"/>
      <c r="G1604" s="52"/>
      <c r="H1604" s="52"/>
      <c r="I1604" s="53"/>
      <c r="J1604" s="54" t="s">
        <v>54</v>
      </c>
      <c r="K1604" s="55"/>
      <c r="L1604" s="60">
        <f>IF(L1601=0,,(L1602/L1601)*100)</f>
        <v>99.3957631226916</v>
      </c>
      <c r="M1604" s="26">
        <f aca="true" t="shared" si="375" ref="M1604:W1604">IF(M1601=0,,(M1602/M1601)*100)</f>
        <v>83.25950162771618</v>
      </c>
      <c r="N1604" s="60">
        <f t="shared" si="375"/>
        <v>95.56753722535116</v>
      </c>
      <c r="O1604" s="60">
        <f t="shared" si="375"/>
        <v>0</v>
      </c>
      <c r="P1604" s="26">
        <f t="shared" si="375"/>
        <v>100</v>
      </c>
      <c r="Q1604" s="26">
        <f t="shared" si="375"/>
        <v>97.69162829551206</v>
      </c>
      <c r="R1604" s="26">
        <f t="shared" si="375"/>
        <v>0</v>
      </c>
      <c r="S1604" s="60">
        <f t="shared" si="375"/>
        <v>92.51531194570973</v>
      </c>
      <c r="T1604" s="60">
        <f t="shared" si="375"/>
        <v>0</v>
      </c>
      <c r="U1604" s="60">
        <f t="shared" si="375"/>
        <v>0</v>
      </c>
      <c r="V1604" s="26">
        <f t="shared" si="375"/>
        <v>92.51531194570973</v>
      </c>
      <c r="W1604" s="26">
        <f t="shared" si="375"/>
        <v>93.59572971370545</v>
      </c>
      <c r="X1604" s="26"/>
      <c r="Y1604" s="26"/>
      <c r="Z1604" s="1"/>
    </row>
    <row r="1605" spans="1:26" ht="23.25">
      <c r="A1605" s="1"/>
      <c r="B1605" s="52"/>
      <c r="C1605" s="52"/>
      <c r="D1605" s="52"/>
      <c r="E1605" s="52"/>
      <c r="F1605" s="52"/>
      <c r="G1605" s="52"/>
      <c r="H1605" s="52"/>
      <c r="I1605" s="53"/>
      <c r="J1605" s="54"/>
      <c r="K1605" s="55"/>
      <c r="L1605" s="60"/>
      <c r="M1605" s="26"/>
      <c r="N1605" s="60"/>
      <c r="O1605" s="60"/>
      <c r="P1605" s="26"/>
      <c r="Q1605" s="26"/>
      <c r="R1605" s="26"/>
      <c r="S1605" s="60"/>
      <c r="T1605" s="60"/>
      <c r="U1605" s="60"/>
      <c r="V1605" s="26"/>
      <c r="W1605" s="26"/>
      <c r="X1605" s="26"/>
      <c r="Y1605" s="26"/>
      <c r="Z1605" s="1"/>
    </row>
    <row r="1606" spans="1:26" ht="23.25">
      <c r="A1606" s="1"/>
      <c r="B1606" s="52"/>
      <c r="C1606" s="52"/>
      <c r="D1606" s="52"/>
      <c r="E1606" s="52"/>
      <c r="F1606" s="52"/>
      <c r="G1606" s="52"/>
      <c r="H1606" s="52" t="s">
        <v>368</v>
      </c>
      <c r="I1606" s="53"/>
      <c r="J1606" s="54" t="s">
        <v>369</v>
      </c>
      <c r="K1606" s="55"/>
      <c r="L1606" s="60"/>
      <c r="M1606" s="26"/>
      <c r="N1606" s="60"/>
      <c r="O1606" s="60"/>
      <c r="P1606" s="26"/>
      <c r="Q1606" s="26"/>
      <c r="R1606" s="26"/>
      <c r="S1606" s="60"/>
      <c r="T1606" s="60"/>
      <c r="U1606" s="60"/>
      <c r="V1606" s="26"/>
      <c r="W1606" s="26"/>
      <c r="X1606" s="26"/>
      <c r="Y1606" s="26"/>
      <c r="Z1606" s="1"/>
    </row>
    <row r="1607" spans="1:26" ht="23.25">
      <c r="A1607" s="1"/>
      <c r="B1607" s="61"/>
      <c r="C1607" s="62"/>
      <c r="D1607" s="62"/>
      <c r="E1607" s="62"/>
      <c r="F1607" s="62"/>
      <c r="G1607" s="62"/>
      <c r="H1607" s="62"/>
      <c r="I1607" s="54"/>
      <c r="J1607" s="54" t="s">
        <v>370</v>
      </c>
      <c r="K1607" s="55"/>
      <c r="L1607" s="24"/>
      <c r="M1607" s="24"/>
      <c r="N1607" s="24"/>
      <c r="O1607" s="24"/>
      <c r="P1607" s="24"/>
      <c r="Q1607" s="24"/>
      <c r="R1607" s="24"/>
      <c r="S1607" s="24"/>
      <c r="T1607" s="24"/>
      <c r="U1607" s="24"/>
      <c r="V1607" s="24"/>
      <c r="W1607" s="24"/>
      <c r="X1607" s="24"/>
      <c r="Y1607" s="24"/>
      <c r="Z1607" s="1"/>
    </row>
    <row r="1608" spans="1:26" ht="23.25">
      <c r="A1608" s="1"/>
      <c r="B1608" s="52"/>
      <c r="C1608" s="52"/>
      <c r="D1608" s="52"/>
      <c r="E1608" s="52"/>
      <c r="F1608" s="52"/>
      <c r="G1608" s="52"/>
      <c r="H1608" s="52"/>
      <c r="I1608" s="53"/>
      <c r="J1608" s="54" t="s">
        <v>50</v>
      </c>
      <c r="K1608" s="55"/>
      <c r="L1608" s="60">
        <v>70536.22</v>
      </c>
      <c r="M1608" s="26">
        <v>8657.487</v>
      </c>
      <c r="N1608" s="60">
        <v>12473.022</v>
      </c>
      <c r="O1608" s="60"/>
      <c r="P1608" s="26">
        <v>0</v>
      </c>
      <c r="Q1608" s="26">
        <f>+L1608+M1608+N1608+O1608+P1608</f>
        <v>91666.72899999999</v>
      </c>
      <c r="R1608" s="26"/>
      <c r="S1608" s="60">
        <v>125.615</v>
      </c>
      <c r="T1608" s="60"/>
      <c r="U1608" s="60"/>
      <c r="V1608" s="26">
        <f>+R1608+S1608+T1608+U1608</f>
        <v>125.615</v>
      </c>
      <c r="W1608" s="26">
        <f>+Q1608+V1608</f>
        <v>91792.344</v>
      </c>
      <c r="X1608" s="26">
        <f>IF(Q1608=0,,(Q1608/W1608)*100)</f>
        <v>99.86315307516278</v>
      </c>
      <c r="Y1608" s="26">
        <f>IF(V1608=0,,(V1608/W1608)*100)</f>
        <v>0.13684692483721736</v>
      </c>
      <c r="Z1608" s="1"/>
    </row>
    <row r="1609" spans="1:26" ht="23.25">
      <c r="A1609" s="1"/>
      <c r="B1609" s="52"/>
      <c r="C1609" s="52"/>
      <c r="D1609" s="52"/>
      <c r="E1609" s="52"/>
      <c r="F1609" s="52"/>
      <c r="G1609" s="52"/>
      <c r="H1609" s="52"/>
      <c r="I1609" s="53"/>
      <c r="J1609" s="54" t="s">
        <v>51</v>
      </c>
      <c r="K1609" s="55"/>
      <c r="L1609" s="60">
        <v>61426.697</v>
      </c>
      <c r="M1609" s="26">
        <v>2011.658</v>
      </c>
      <c r="N1609" s="60">
        <v>18896.905</v>
      </c>
      <c r="O1609" s="60"/>
      <c r="P1609" s="26">
        <v>0.9</v>
      </c>
      <c r="Q1609" s="26">
        <f>+L1609+M1609+N1609+O1609+P1609</f>
        <v>82336.16</v>
      </c>
      <c r="R1609" s="26"/>
      <c r="S1609" s="60">
        <v>125.615</v>
      </c>
      <c r="T1609" s="60"/>
      <c r="U1609" s="60"/>
      <c r="V1609" s="26">
        <f>+R1609+S1609+T1609+U1609</f>
        <v>125.615</v>
      </c>
      <c r="W1609" s="26">
        <f>+Q1609+V1609</f>
        <v>82461.77500000001</v>
      </c>
      <c r="X1609" s="26">
        <f>IF(Q1609=0,,(Q1609/W1609)*100)</f>
        <v>99.84766881382312</v>
      </c>
      <c r="Y1609" s="26">
        <f>IF(V1609=0,,(V1609/W1609)*100)</f>
        <v>0.152331186176868</v>
      </c>
      <c r="Z1609" s="1"/>
    </row>
    <row r="1610" spans="1:26" ht="23.25">
      <c r="A1610" s="1"/>
      <c r="B1610" s="52"/>
      <c r="C1610" s="52"/>
      <c r="D1610" s="52"/>
      <c r="E1610" s="52"/>
      <c r="F1610" s="52"/>
      <c r="G1610" s="52"/>
      <c r="H1610" s="52"/>
      <c r="I1610" s="53"/>
      <c r="J1610" s="54" t="s">
        <v>52</v>
      </c>
      <c r="K1610" s="55"/>
      <c r="L1610" s="60">
        <v>60737.276</v>
      </c>
      <c r="M1610" s="26">
        <v>1855.69</v>
      </c>
      <c r="N1610" s="60">
        <v>18551.106</v>
      </c>
      <c r="O1610" s="60"/>
      <c r="P1610" s="26">
        <v>0</v>
      </c>
      <c r="Q1610" s="26">
        <f>+L1610+M1610+N1610+O1610+P1610</f>
        <v>81144.072</v>
      </c>
      <c r="R1610" s="26"/>
      <c r="S1610" s="60">
        <v>112.747</v>
      </c>
      <c r="T1610" s="60"/>
      <c r="U1610" s="60"/>
      <c r="V1610" s="26">
        <f>+R1610+S1610+T1610+U1610</f>
        <v>112.747</v>
      </c>
      <c r="W1610" s="26">
        <f>+Q1610+V1610</f>
        <v>81256.819</v>
      </c>
      <c r="X1610" s="26">
        <f>IF(Q1610=0,,(Q1610/W1610)*100)</f>
        <v>99.86124610661906</v>
      </c>
      <c r="Y1610" s="26">
        <f>IF(V1610=0,,(V1610/W1610)*100)</f>
        <v>0.13875389338093583</v>
      </c>
      <c r="Z1610" s="1"/>
    </row>
    <row r="1611" spans="1:26" ht="23.25">
      <c r="A1611" s="1"/>
      <c r="B1611" s="52"/>
      <c r="C1611" s="52"/>
      <c r="D1611" s="52"/>
      <c r="E1611" s="52"/>
      <c r="F1611" s="52"/>
      <c r="G1611" s="52"/>
      <c r="H1611" s="52"/>
      <c r="I1611" s="53"/>
      <c r="J1611" s="54" t="s">
        <v>53</v>
      </c>
      <c r="K1611" s="55"/>
      <c r="L1611" s="60">
        <f aca="true" t="shared" si="376" ref="L1611:W1611">IF(L1608=0,,(L1610/L1608)*100)</f>
        <v>86.10792582874444</v>
      </c>
      <c r="M1611" s="26">
        <f t="shared" si="376"/>
        <v>21.434510961437194</v>
      </c>
      <c r="N1611" s="60">
        <f t="shared" si="376"/>
        <v>148.72984269569955</v>
      </c>
      <c r="O1611" s="60">
        <f t="shared" si="376"/>
        <v>0</v>
      </c>
      <c r="P1611" s="26">
        <f t="shared" si="376"/>
        <v>0</v>
      </c>
      <c r="Q1611" s="26">
        <f t="shared" si="376"/>
        <v>88.5207456240748</v>
      </c>
      <c r="R1611" s="26">
        <f t="shared" si="376"/>
        <v>0</v>
      </c>
      <c r="S1611" s="60">
        <f t="shared" si="376"/>
        <v>89.75600047764996</v>
      </c>
      <c r="T1611" s="60">
        <f t="shared" si="376"/>
        <v>0</v>
      </c>
      <c r="U1611" s="60">
        <f t="shared" si="376"/>
        <v>0</v>
      </c>
      <c r="V1611" s="26">
        <f t="shared" si="376"/>
        <v>89.75600047764996</v>
      </c>
      <c r="W1611" s="26">
        <f t="shared" si="376"/>
        <v>88.52243603235583</v>
      </c>
      <c r="X1611" s="26"/>
      <c r="Y1611" s="26"/>
      <c r="Z1611" s="1"/>
    </row>
    <row r="1612" spans="1:26" ht="23.25">
      <c r="A1612" s="1"/>
      <c r="B1612" s="61"/>
      <c r="C1612" s="61"/>
      <c r="D1612" s="61"/>
      <c r="E1612" s="61"/>
      <c r="F1612" s="61"/>
      <c r="G1612" s="61"/>
      <c r="H1612" s="61"/>
      <c r="I1612" s="53"/>
      <c r="J1612" s="54" t="s">
        <v>54</v>
      </c>
      <c r="K1612" s="55"/>
      <c r="L1612" s="60">
        <f>IF(L1609=0,,(L1610/L1609)*100)</f>
        <v>98.87765249692654</v>
      </c>
      <c r="M1612" s="26">
        <f aca="true" t="shared" si="377" ref="M1612:W1612">IF(M1609=0,,(M1610/M1609)*100)</f>
        <v>92.24679344103222</v>
      </c>
      <c r="N1612" s="60">
        <f t="shared" si="377"/>
        <v>98.17007599921787</v>
      </c>
      <c r="O1612" s="60">
        <f t="shared" si="377"/>
        <v>0</v>
      </c>
      <c r="P1612" s="26">
        <f t="shared" si="377"/>
        <v>0</v>
      </c>
      <c r="Q1612" s="26">
        <f t="shared" si="377"/>
        <v>98.55216954494841</v>
      </c>
      <c r="R1612" s="26">
        <f t="shared" si="377"/>
        <v>0</v>
      </c>
      <c r="S1612" s="60">
        <f t="shared" si="377"/>
        <v>89.75600047764996</v>
      </c>
      <c r="T1612" s="60">
        <f t="shared" si="377"/>
        <v>0</v>
      </c>
      <c r="U1612" s="60">
        <f t="shared" si="377"/>
        <v>0</v>
      </c>
      <c r="V1612" s="26">
        <f t="shared" si="377"/>
        <v>89.75600047764996</v>
      </c>
      <c r="W1612" s="26">
        <f t="shared" si="377"/>
        <v>98.53877023627007</v>
      </c>
      <c r="X1612" s="26"/>
      <c r="Y1612" s="26"/>
      <c r="Z1612" s="1"/>
    </row>
    <row r="1613" spans="1:26" ht="23.25">
      <c r="A1613" s="1"/>
      <c r="B1613" s="61"/>
      <c r="C1613" s="62"/>
      <c r="D1613" s="62"/>
      <c r="E1613" s="62"/>
      <c r="F1613" s="62"/>
      <c r="G1613" s="62"/>
      <c r="H1613" s="62"/>
      <c r="I1613" s="54"/>
      <c r="J1613" s="54"/>
      <c r="K1613" s="55"/>
      <c r="L1613" s="24"/>
      <c r="M1613" s="24"/>
      <c r="N1613" s="24"/>
      <c r="O1613" s="24"/>
      <c r="P1613" s="24"/>
      <c r="Q1613" s="24"/>
      <c r="R1613" s="24"/>
      <c r="S1613" s="24"/>
      <c r="T1613" s="24"/>
      <c r="U1613" s="24"/>
      <c r="V1613" s="24"/>
      <c r="W1613" s="24"/>
      <c r="X1613" s="24"/>
      <c r="Y1613" s="24"/>
      <c r="Z1613" s="1"/>
    </row>
    <row r="1614" spans="1:26" ht="23.25">
      <c r="A1614" s="1"/>
      <c r="B1614" s="61"/>
      <c r="C1614" s="61"/>
      <c r="D1614" s="61"/>
      <c r="E1614" s="61"/>
      <c r="F1614" s="61"/>
      <c r="G1614" s="61"/>
      <c r="H1614" s="61" t="s">
        <v>371</v>
      </c>
      <c r="I1614" s="53"/>
      <c r="J1614" s="54" t="s">
        <v>372</v>
      </c>
      <c r="K1614" s="55"/>
      <c r="L1614" s="60"/>
      <c r="M1614" s="26"/>
      <c r="N1614" s="60"/>
      <c r="O1614" s="60"/>
      <c r="P1614" s="26"/>
      <c r="Q1614" s="26"/>
      <c r="R1614" s="26"/>
      <c r="S1614" s="60"/>
      <c r="T1614" s="60"/>
      <c r="U1614" s="60"/>
      <c r="V1614" s="26"/>
      <c r="W1614" s="26"/>
      <c r="X1614" s="26"/>
      <c r="Y1614" s="26"/>
      <c r="Z1614" s="1"/>
    </row>
    <row r="1615" spans="1:26" ht="23.25">
      <c r="A1615" s="1"/>
      <c r="B1615" s="61"/>
      <c r="C1615" s="61"/>
      <c r="D1615" s="61"/>
      <c r="E1615" s="61"/>
      <c r="F1615" s="61"/>
      <c r="G1615" s="61"/>
      <c r="H1615" s="61"/>
      <c r="I1615" s="53"/>
      <c r="J1615" s="54" t="s">
        <v>50</v>
      </c>
      <c r="K1615" s="55"/>
      <c r="L1615" s="60">
        <v>491679.839</v>
      </c>
      <c r="M1615" s="26">
        <v>4474.211</v>
      </c>
      <c r="N1615" s="60">
        <v>15886.146</v>
      </c>
      <c r="O1615" s="60"/>
      <c r="P1615" s="26">
        <v>500</v>
      </c>
      <c r="Q1615" s="26">
        <f>+L1615+M1615+N1615+O1615+P1615</f>
        <v>512540.196</v>
      </c>
      <c r="R1615" s="26"/>
      <c r="S1615" s="60"/>
      <c r="T1615" s="60"/>
      <c r="U1615" s="60"/>
      <c r="V1615" s="26">
        <f>+R1615+S1615+T1615+U1615</f>
        <v>0</v>
      </c>
      <c r="W1615" s="26">
        <f>+Q1615+V1615</f>
        <v>512540.196</v>
      </c>
      <c r="X1615" s="26">
        <f>IF(Q1615=0,,(Q1615/W1615)*100)</f>
        <v>100</v>
      </c>
      <c r="Y1615" s="26">
        <f>IF(V1615=0,,(V1615/W1615)*100)</f>
        <v>0</v>
      </c>
      <c r="Z1615" s="1"/>
    </row>
    <row r="1616" spans="1:26" ht="23.25">
      <c r="A1616" s="1"/>
      <c r="B1616" s="61"/>
      <c r="C1616" s="61"/>
      <c r="D1616" s="61"/>
      <c r="E1616" s="61"/>
      <c r="F1616" s="61"/>
      <c r="G1616" s="61"/>
      <c r="H1616" s="61"/>
      <c r="I1616" s="53"/>
      <c r="J1616" s="54" t="s">
        <v>51</v>
      </c>
      <c r="K1616" s="55"/>
      <c r="L1616" s="60">
        <v>348678.477</v>
      </c>
      <c r="M1616" s="26">
        <v>2392.202</v>
      </c>
      <c r="N1616" s="60">
        <v>4349.575</v>
      </c>
      <c r="O1616" s="60"/>
      <c r="P1616" s="26">
        <v>517.747</v>
      </c>
      <c r="Q1616" s="26">
        <f>+L1616+M1616+N1616+O1616+P1616</f>
        <v>355938.001</v>
      </c>
      <c r="R1616" s="26"/>
      <c r="S1616" s="60"/>
      <c r="T1616" s="60"/>
      <c r="U1616" s="60"/>
      <c r="V1616" s="26">
        <f>+R1616+S1616+T1616+U1616</f>
        <v>0</v>
      </c>
      <c r="W1616" s="26">
        <f>+Q1616+V1616</f>
        <v>355938.001</v>
      </c>
      <c r="X1616" s="26">
        <f>IF(Q1616=0,,(Q1616/W1616)*100)</f>
        <v>100</v>
      </c>
      <c r="Y1616" s="26">
        <f>IF(V1616=0,,(V1616/W1616)*100)</f>
        <v>0</v>
      </c>
      <c r="Z1616" s="1"/>
    </row>
    <row r="1617" spans="1:26" ht="23.25">
      <c r="A1617" s="1"/>
      <c r="B1617" s="61"/>
      <c r="C1617" s="61"/>
      <c r="D1617" s="61"/>
      <c r="E1617" s="61"/>
      <c r="F1617" s="61"/>
      <c r="G1617" s="61"/>
      <c r="H1617" s="61"/>
      <c r="I1617" s="53"/>
      <c r="J1617" s="54" t="s">
        <v>52</v>
      </c>
      <c r="K1617" s="55"/>
      <c r="L1617" s="60">
        <v>342935.08</v>
      </c>
      <c r="M1617" s="26">
        <v>2245.095</v>
      </c>
      <c r="N1617" s="60">
        <v>4202.493</v>
      </c>
      <c r="O1617" s="60"/>
      <c r="P1617" s="26">
        <v>517.747</v>
      </c>
      <c r="Q1617" s="26">
        <f>+L1617+M1617+N1617+O1617+P1617</f>
        <v>349900.415</v>
      </c>
      <c r="R1617" s="26"/>
      <c r="S1617" s="60"/>
      <c r="T1617" s="60"/>
      <c r="U1617" s="60"/>
      <c r="V1617" s="26">
        <f>+R1617+S1617+T1617+U1617</f>
        <v>0</v>
      </c>
      <c r="W1617" s="26">
        <f>+Q1617+V1617</f>
        <v>349900.415</v>
      </c>
      <c r="X1617" s="26">
        <f>IF(Q1617=0,,(Q1617/W1617)*100)</f>
        <v>100</v>
      </c>
      <c r="Y1617" s="26">
        <f>IF(V1617=0,,(V1617/W1617)*100)</f>
        <v>0</v>
      </c>
      <c r="Z1617" s="1"/>
    </row>
    <row r="1618" spans="1:26" ht="23.25">
      <c r="A1618" s="1"/>
      <c r="B1618" s="61"/>
      <c r="C1618" s="61"/>
      <c r="D1618" s="61"/>
      <c r="E1618" s="61"/>
      <c r="F1618" s="61"/>
      <c r="G1618" s="61"/>
      <c r="H1618" s="61"/>
      <c r="I1618" s="53"/>
      <c r="J1618" s="54" t="s">
        <v>53</v>
      </c>
      <c r="K1618" s="55"/>
      <c r="L1618" s="60">
        <f aca="true" t="shared" si="378" ref="L1618:W1618">IF(L1615=0,,(L1617/L1615)*100)</f>
        <v>69.74763917460524</v>
      </c>
      <c r="M1618" s="26">
        <f t="shared" si="378"/>
        <v>50.17856779664614</v>
      </c>
      <c r="N1618" s="60">
        <f t="shared" si="378"/>
        <v>26.453823350232337</v>
      </c>
      <c r="O1618" s="60">
        <f t="shared" si="378"/>
        <v>0</v>
      </c>
      <c r="P1618" s="26">
        <f t="shared" si="378"/>
        <v>103.54939999999999</v>
      </c>
      <c r="Q1618" s="26">
        <f t="shared" si="378"/>
        <v>68.26789737287258</v>
      </c>
      <c r="R1618" s="26">
        <f t="shared" si="378"/>
        <v>0</v>
      </c>
      <c r="S1618" s="60">
        <f t="shared" si="378"/>
        <v>0</v>
      </c>
      <c r="T1618" s="60">
        <f t="shared" si="378"/>
        <v>0</v>
      </c>
      <c r="U1618" s="60">
        <f t="shared" si="378"/>
        <v>0</v>
      </c>
      <c r="V1618" s="26">
        <f t="shared" si="378"/>
        <v>0</v>
      </c>
      <c r="W1618" s="26">
        <f t="shared" si="378"/>
        <v>68.26789737287258</v>
      </c>
      <c r="X1618" s="26"/>
      <c r="Y1618" s="26"/>
      <c r="Z1618" s="1"/>
    </row>
    <row r="1619" spans="1:26" ht="23.25">
      <c r="A1619" s="1"/>
      <c r="B1619" s="61"/>
      <c r="C1619" s="61"/>
      <c r="D1619" s="61"/>
      <c r="E1619" s="61"/>
      <c r="F1619" s="61"/>
      <c r="G1619" s="61"/>
      <c r="H1619" s="61"/>
      <c r="I1619" s="53"/>
      <c r="J1619" s="54" t="s">
        <v>54</v>
      </c>
      <c r="K1619" s="55"/>
      <c r="L1619" s="60">
        <f>IF(L1616=0,,(L1617/L1616)*100)</f>
        <v>98.35281000151896</v>
      </c>
      <c r="M1619" s="26">
        <f aca="true" t="shared" si="379" ref="M1619:W1619">IF(M1616=0,,(M1617/M1616)*100)</f>
        <v>93.85056111482223</v>
      </c>
      <c r="N1619" s="60">
        <f t="shared" si="379"/>
        <v>96.61847421874552</v>
      </c>
      <c r="O1619" s="60">
        <f t="shared" si="379"/>
        <v>0</v>
      </c>
      <c r="P1619" s="26">
        <f t="shared" si="379"/>
        <v>100</v>
      </c>
      <c r="Q1619" s="26">
        <f t="shared" si="379"/>
        <v>98.30375346744727</v>
      </c>
      <c r="R1619" s="26">
        <f t="shared" si="379"/>
        <v>0</v>
      </c>
      <c r="S1619" s="60">
        <f t="shared" si="379"/>
        <v>0</v>
      </c>
      <c r="T1619" s="60">
        <f t="shared" si="379"/>
        <v>0</v>
      </c>
      <c r="U1619" s="60">
        <f t="shared" si="379"/>
        <v>0</v>
      </c>
      <c r="V1619" s="26">
        <f t="shared" si="379"/>
        <v>0</v>
      </c>
      <c r="W1619" s="26">
        <f t="shared" si="379"/>
        <v>98.30375346744727</v>
      </c>
      <c r="X1619" s="26"/>
      <c r="Y1619" s="26"/>
      <c r="Z1619" s="1"/>
    </row>
    <row r="1620" spans="1:26" ht="23.25">
      <c r="A1620" s="1"/>
      <c r="B1620" s="70"/>
      <c r="C1620" s="70"/>
      <c r="D1620" s="70"/>
      <c r="E1620" s="70"/>
      <c r="F1620" s="70"/>
      <c r="G1620" s="70"/>
      <c r="H1620" s="70"/>
      <c r="I1620" s="64"/>
      <c r="J1620" s="65"/>
      <c r="K1620" s="66"/>
      <c r="L1620" s="67"/>
      <c r="M1620" s="68"/>
      <c r="N1620" s="67"/>
      <c r="O1620" s="67"/>
      <c r="P1620" s="68"/>
      <c r="Q1620" s="68"/>
      <c r="R1620" s="68"/>
      <c r="S1620" s="67"/>
      <c r="T1620" s="67"/>
      <c r="U1620" s="67"/>
      <c r="V1620" s="68"/>
      <c r="W1620" s="68"/>
      <c r="X1620" s="68"/>
      <c r="Y1620" s="68"/>
      <c r="Z1620" s="1"/>
    </row>
    <row r="1621" spans="1:26" ht="23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</row>
    <row r="1622" spans="1:26" ht="23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5"/>
      <c r="W1622" s="5"/>
      <c r="X1622" s="5"/>
      <c r="Y1622" s="5" t="s">
        <v>436</v>
      </c>
      <c r="Z1622" s="1"/>
    </row>
    <row r="1623" spans="1:26" ht="23.25">
      <c r="A1623" s="1"/>
      <c r="B1623" s="9" t="s">
        <v>3</v>
      </c>
      <c r="C1623" s="10"/>
      <c r="D1623" s="10"/>
      <c r="E1623" s="10"/>
      <c r="F1623" s="10"/>
      <c r="G1623" s="10"/>
      <c r="H1623" s="11"/>
      <c r="I1623" s="12"/>
      <c r="J1623" s="13"/>
      <c r="K1623" s="14"/>
      <c r="L1623" s="15" t="s">
        <v>4</v>
      </c>
      <c r="M1623" s="15"/>
      <c r="N1623" s="15"/>
      <c r="O1623" s="15"/>
      <c r="P1623" s="15"/>
      <c r="Q1623" s="15"/>
      <c r="R1623" s="16" t="s">
        <v>5</v>
      </c>
      <c r="S1623" s="15"/>
      <c r="T1623" s="15"/>
      <c r="U1623" s="15"/>
      <c r="V1623" s="17"/>
      <c r="W1623" s="15" t="s">
        <v>6</v>
      </c>
      <c r="X1623" s="15"/>
      <c r="Y1623" s="18"/>
      <c r="Z1623" s="1"/>
    </row>
    <row r="1624" spans="1:26" ht="23.25">
      <c r="A1624" s="1"/>
      <c r="B1624" s="19" t="s">
        <v>7</v>
      </c>
      <c r="C1624" s="20"/>
      <c r="D1624" s="20"/>
      <c r="E1624" s="20"/>
      <c r="F1624" s="20"/>
      <c r="G1624" s="20"/>
      <c r="H1624" s="21"/>
      <c r="I1624" s="22"/>
      <c r="J1624" s="23"/>
      <c r="K1624" s="24"/>
      <c r="L1624" s="25"/>
      <c r="M1624" s="26"/>
      <c r="N1624" s="27"/>
      <c r="O1624" s="28" t="s">
        <v>8</v>
      </c>
      <c r="P1624" s="29"/>
      <c r="Q1624" s="30"/>
      <c r="R1624" s="31" t="s">
        <v>8</v>
      </c>
      <c r="S1624" s="32" t="s">
        <v>9</v>
      </c>
      <c r="T1624" s="25"/>
      <c r="U1624" s="33" t="s">
        <v>10</v>
      </c>
      <c r="V1624" s="30"/>
      <c r="W1624" s="30"/>
      <c r="X1624" s="34" t="s">
        <v>11</v>
      </c>
      <c r="Y1624" s="35"/>
      <c r="Z1624" s="1"/>
    </row>
    <row r="1625" spans="1:26" ht="23.25">
      <c r="A1625" s="1"/>
      <c r="B1625" s="36"/>
      <c r="C1625" s="37"/>
      <c r="D1625" s="37"/>
      <c r="E1625" s="37"/>
      <c r="F1625" s="38"/>
      <c r="G1625" s="37"/>
      <c r="H1625" s="36"/>
      <c r="I1625" s="22"/>
      <c r="J1625" s="2" t="s">
        <v>12</v>
      </c>
      <c r="K1625" s="24"/>
      <c r="L1625" s="39" t="s">
        <v>13</v>
      </c>
      <c r="M1625" s="40" t="s">
        <v>14</v>
      </c>
      <c r="N1625" s="32" t="s">
        <v>13</v>
      </c>
      <c r="O1625" s="39" t="s">
        <v>15</v>
      </c>
      <c r="P1625" s="29" t="s">
        <v>16</v>
      </c>
      <c r="Q1625" s="26"/>
      <c r="R1625" s="41" t="s">
        <v>15</v>
      </c>
      <c r="S1625" s="40" t="s">
        <v>17</v>
      </c>
      <c r="T1625" s="39" t="s">
        <v>18</v>
      </c>
      <c r="U1625" s="33" t="s">
        <v>19</v>
      </c>
      <c r="V1625" s="30"/>
      <c r="W1625" s="30"/>
      <c r="X1625" s="30"/>
      <c r="Y1625" s="40"/>
      <c r="Z1625" s="1"/>
    </row>
    <row r="1626" spans="1:26" ht="23.25">
      <c r="A1626" s="1"/>
      <c r="B1626" s="36" t="s">
        <v>20</v>
      </c>
      <c r="C1626" s="36" t="s">
        <v>21</v>
      </c>
      <c r="D1626" s="36" t="s">
        <v>22</v>
      </c>
      <c r="E1626" s="36" t="s">
        <v>23</v>
      </c>
      <c r="F1626" s="36" t="s">
        <v>24</v>
      </c>
      <c r="G1626" s="36" t="s">
        <v>25</v>
      </c>
      <c r="H1626" s="36" t="s">
        <v>26</v>
      </c>
      <c r="I1626" s="22"/>
      <c r="J1626" s="42"/>
      <c r="K1626" s="24"/>
      <c r="L1626" s="39" t="s">
        <v>27</v>
      </c>
      <c r="M1626" s="40" t="s">
        <v>28</v>
      </c>
      <c r="N1626" s="32" t="s">
        <v>29</v>
      </c>
      <c r="O1626" s="39" t="s">
        <v>30</v>
      </c>
      <c r="P1626" s="29" t="s">
        <v>31</v>
      </c>
      <c r="Q1626" s="40" t="s">
        <v>32</v>
      </c>
      <c r="R1626" s="41" t="s">
        <v>30</v>
      </c>
      <c r="S1626" s="40" t="s">
        <v>33</v>
      </c>
      <c r="T1626" s="39" t="s">
        <v>34</v>
      </c>
      <c r="U1626" s="33" t="s">
        <v>35</v>
      </c>
      <c r="V1626" s="29" t="s">
        <v>32</v>
      </c>
      <c r="W1626" s="29" t="s">
        <v>36</v>
      </c>
      <c r="X1626" s="29" t="s">
        <v>37</v>
      </c>
      <c r="Y1626" s="40" t="s">
        <v>38</v>
      </c>
      <c r="Z1626" s="1"/>
    </row>
    <row r="1627" spans="1:26" ht="23.25">
      <c r="A1627" s="1"/>
      <c r="B1627" s="43"/>
      <c r="C1627" s="43"/>
      <c r="D1627" s="43"/>
      <c r="E1627" s="43"/>
      <c r="F1627" s="43"/>
      <c r="G1627" s="43"/>
      <c r="H1627" s="43"/>
      <c r="I1627" s="44"/>
      <c r="J1627" s="45"/>
      <c r="K1627" s="46"/>
      <c r="L1627" s="47"/>
      <c r="M1627" s="48"/>
      <c r="N1627" s="49"/>
      <c r="O1627" s="47"/>
      <c r="P1627" s="50"/>
      <c r="Q1627" s="50"/>
      <c r="R1627" s="48"/>
      <c r="S1627" s="48"/>
      <c r="T1627" s="47"/>
      <c r="U1627" s="51"/>
      <c r="V1627" s="50"/>
      <c r="W1627" s="50"/>
      <c r="X1627" s="50"/>
      <c r="Y1627" s="48"/>
      <c r="Z1627" s="1"/>
    </row>
    <row r="1628" spans="1:26" ht="23.25">
      <c r="A1628" s="1"/>
      <c r="B1628" s="52" t="s">
        <v>48</v>
      </c>
      <c r="C1628" s="52"/>
      <c r="D1628" s="52"/>
      <c r="E1628" s="52" t="s">
        <v>55</v>
      </c>
      <c r="F1628" s="52" t="s">
        <v>360</v>
      </c>
      <c r="G1628" s="52" t="s">
        <v>60</v>
      </c>
      <c r="H1628" s="52" t="s">
        <v>231</v>
      </c>
      <c r="I1628" s="53"/>
      <c r="J1628" s="54" t="s">
        <v>232</v>
      </c>
      <c r="K1628" s="55"/>
      <c r="L1628" s="25"/>
      <c r="M1628" s="26"/>
      <c r="N1628" s="27"/>
      <c r="O1628" s="56"/>
      <c r="P1628" s="30"/>
      <c r="Q1628" s="30"/>
      <c r="R1628" s="26"/>
      <c r="S1628" s="27"/>
      <c r="T1628" s="25"/>
      <c r="U1628" s="57"/>
      <c r="V1628" s="30"/>
      <c r="W1628" s="30"/>
      <c r="X1628" s="30"/>
      <c r="Y1628" s="26"/>
      <c r="Z1628" s="1"/>
    </row>
    <row r="1629" spans="1:26" ht="23.25">
      <c r="A1629" s="1"/>
      <c r="B1629" s="52"/>
      <c r="C1629" s="52"/>
      <c r="D1629" s="52"/>
      <c r="E1629" s="52"/>
      <c r="F1629" s="52"/>
      <c r="G1629" s="52"/>
      <c r="H1629" s="52"/>
      <c r="I1629" s="53"/>
      <c r="J1629" s="58" t="s">
        <v>233</v>
      </c>
      <c r="K1629" s="59"/>
      <c r="L1629" s="60"/>
      <c r="M1629" s="60"/>
      <c r="N1629" s="60"/>
      <c r="O1629" s="60"/>
      <c r="P1629" s="60"/>
      <c r="Q1629" s="60"/>
      <c r="R1629" s="60"/>
      <c r="S1629" s="60"/>
      <c r="T1629" s="60"/>
      <c r="U1629" s="69"/>
      <c r="V1629" s="26"/>
      <c r="W1629" s="26"/>
      <c r="X1629" s="26"/>
      <c r="Y1629" s="26"/>
      <c r="Z1629" s="1"/>
    </row>
    <row r="1630" spans="1:26" ht="23.25">
      <c r="A1630" s="1"/>
      <c r="B1630" s="52"/>
      <c r="C1630" s="52"/>
      <c r="D1630" s="52"/>
      <c r="E1630" s="52"/>
      <c r="F1630" s="52"/>
      <c r="G1630" s="52"/>
      <c r="H1630" s="52"/>
      <c r="I1630" s="53"/>
      <c r="J1630" s="58" t="s">
        <v>50</v>
      </c>
      <c r="K1630" s="59"/>
      <c r="L1630" s="60">
        <v>30728.279</v>
      </c>
      <c r="M1630" s="60">
        <v>560.936</v>
      </c>
      <c r="N1630" s="60">
        <v>3285.186</v>
      </c>
      <c r="O1630" s="60"/>
      <c r="P1630" s="60"/>
      <c r="Q1630" s="60">
        <f>+L1630+M1630+N1630+O1630+P1630</f>
        <v>34574.401</v>
      </c>
      <c r="R1630" s="60"/>
      <c r="S1630" s="60">
        <v>0</v>
      </c>
      <c r="T1630" s="60"/>
      <c r="U1630" s="60"/>
      <c r="V1630" s="26">
        <f>+R1630+S1630+T1630+U1630</f>
        <v>0</v>
      </c>
      <c r="W1630" s="26">
        <f>+Q1630+V1630</f>
        <v>34574.401</v>
      </c>
      <c r="X1630" s="26">
        <f>IF(Q1630=0,,(Q1630/W1630)*100)</f>
        <v>100</v>
      </c>
      <c r="Y1630" s="26">
        <f>IF(V1630=0,,(V1630/W1630)*100)</f>
        <v>0</v>
      </c>
      <c r="Z1630" s="1"/>
    </row>
    <row r="1631" spans="1:26" ht="23.25">
      <c r="A1631" s="1"/>
      <c r="B1631" s="52"/>
      <c r="C1631" s="52"/>
      <c r="D1631" s="52"/>
      <c r="E1631" s="52"/>
      <c r="F1631" s="52"/>
      <c r="G1631" s="52"/>
      <c r="H1631" s="52"/>
      <c r="I1631" s="53"/>
      <c r="J1631" s="54" t="s">
        <v>51</v>
      </c>
      <c r="K1631" s="55"/>
      <c r="L1631" s="60">
        <v>33523.416</v>
      </c>
      <c r="M1631" s="60">
        <v>423.05</v>
      </c>
      <c r="N1631" s="60">
        <v>46949.559</v>
      </c>
      <c r="O1631" s="60"/>
      <c r="P1631" s="60"/>
      <c r="Q1631" s="26">
        <f>+L1631+M1631+N1631+O1631+P1631</f>
        <v>80896.025</v>
      </c>
      <c r="R1631" s="60"/>
      <c r="S1631" s="60">
        <v>299645.416</v>
      </c>
      <c r="T1631" s="60"/>
      <c r="U1631" s="60"/>
      <c r="V1631" s="26">
        <f>+R1631+S1631+T1631+U1631</f>
        <v>299645.416</v>
      </c>
      <c r="W1631" s="26">
        <f>+Q1631+V1631</f>
        <v>380541.441</v>
      </c>
      <c r="X1631" s="26">
        <f>IF(Q1631=0,,(Q1631/W1631)*100)</f>
        <v>21.258138085412885</v>
      </c>
      <c r="Y1631" s="26">
        <f>IF(V1631=0,,(V1631/W1631)*100)</f>
        <v>78.74186191458713</v>
      </c>
      <c r="Z1631" s="1"/>
    </row>
    <row r="1632" spans="1:26" ht="23.25">
      <c r="A1632" s="1"/>
      <c r="B1632" s="52"/>
      <c r="C1632" s="52"/>
      <c r="D1632" s="52"/>
      <c r="E1632" s="52"/>
      <c r="F1632" s="52"/>
      <c r="G1632" s="52"/>
      <c r="H1632" s="52"/>
      <c r="I1632" s="53"/>
      <c r="J1632" s="54" t="s">
        <v>52</v>
      </c>
      <c r="K1632" s="55"/>
      <c r="L1632" s="60">
        <v>32579.763</v>
      </c>
      <c r="M1632" s="26">
        <v>397.138</v>
      </c>
      <c r="N1632" s="60">
        <v>46886.966</v>
      </c>
      <c r="O1632" s="60"/>
      <c r="P1632" s="26"/>
      <c r="Q1632" s="26">
        <f>+L1632+M1632+N1632+O1632+P1632</f>
        <v>79863.867</v>
      </c>
      <c r="R1632" s="26"/>
      <c r="S1632" s="60">
        <v>299645.416</v>
      </c>
      <c r="T1632" s="60"/>
      <c r="U1632" s="60"/>
      <c r="V1632" s="26">
        <f>+R1632+S1632+T1632+U1632</f>
        <v>299645.416</v>
      </c>
      <c r="W1632" s="26">
        <f>+Q1632+V1632</f>
        <v>379509.28300000005</v>
      </c>
      <c r="X1632" s="26">
        <f>IF(Q1632=0,,(Q1632/W1632)*100)</f>
        <v>21.04398247354597</v>
      </c>
      <c r="Y1632" s="26">
        <f>IF(V1632=0,,(V1632/W1632)*100)</f>
        <v>78.95601752645402</v>
      </c>
      <c r="Z1632" s="1"/>
    </row>
    <row r="1633" spans="1:26" ht="23.25">
      <c r="A1633" s="1"/>
      <c r="B1633" s="52"/>
      <c r="C1633" s="52"/>
      <c r="D1633" s="52"/>
      <c r="E1633" s="52"/>
      <c r="F1633" s="52"/>
      <c r="G1633" s="52"/>
      <c r="H1633" s="52"/>
      <c r="I1633" s="53"/>
      <c r="J1633" s="54" t="s">
        <v>53</v>
      </c>
      <c r="K1633" s="55"/>
      <c r="L1633" s="60">
        <f aca="true" t="shared" si="380" ref="L1633:W1633">IF(L1630=0,,(L1632/L1630)*100)</f>
        <v>106.02534232392253</v>
      </c>
      <c r="M1633" s="26">
        <f t="shared" si="380"/>
        <v>70.79916425403253</v>
      </c>
      <c r="N1633" s="60">
        <f t="shared" si="380"/>
        <v>1427.2240902037206</v>
      </c>
      <c r="O1633" s="60">
        <f t="shared" si="380"/>
        <v>0</v>
      </c>
      <c r="P1633" s="26">
        <f t="shared" si="380"/>
        <v>0</v>
      </c>
      <c r="Q1633" s="26">
        <f t="shared" si="380"/>
        <v>230.99132505578334</v>
      </c>
      <c r="R1633" s="26">
        <f t="shared" si="380"/>
        <v>0</v>
      </c>
      <c r="S1633" s="60">
        <f t="shared" si="380"/>
        <v>0</v>
      </c>
      <c r="T1633" s="60">
        <f t="shared" si="380"/>
        <v>0</v>
      </c>
      <c r="U1633" s="60">
        <f t="shared" si="380"/>
        <v>0</v>
      </c>
      <c r="V1633" s="26">
        <f t="shared" si="380"/>
        <v>0</v>
      </c>
      <c r="W1633" s="26">
        <f t="shared" si="380"/>
        <v>1097.6597483207304</v>
      </c>
      <c r="X1633" s="26"/>
      <c r="Y1633" s="26"/>
      <c r="Z1633" s="1"/>
    </row>
    <row r="1634" spans="1:26" ht="23.25">
      <c r="A1634" s="1"/>
      <c r="B1634" s="52"/>
      <c r="C1634" s="52"/>
      <c r="D1634" s="52"/>
      <c r="E1634" s="52"/>
      <c r="F1634" s="52"/>
      <c r="G1634" s="52"/>
      <c r="H1634" s="52"/>
      <c r="I1634" s="53"/>
      <c r="J1634" s="54" t="s">
        <v>54</v>
      </c>
      <c r="K1634" s="55"/>
      <c r="L1634" s="60">
        <f aca="true" t="shared" si="381" ref="L1634:W1634">IF(L1631=0,,(L1632/L1631)*100)</f>
        <v>97.18509295114795</v>
      </c>
      <c r="M1634" s="26">
        <f t="shared" si="381"/>
        <v>93.87495567899775</v>
      </c>
      <c r="N1634" s="60">
        <f t="shared" si="381"/>
        <v>99.86668032387695</v>
      </c>
      <c r="O1634" s="60">
        <f t="shared" si="381"/>
        <v>0</v>
      </c>
      <c r="P1634" s="26">
        <f t="shared" si="381"/>
        <v>0</v>
      </c>
      <c r="Q1634" s="26">
        <f t="shared" si="381"/>
        <v>98.72409305648826</v>
      </c>
      <c r="R1634" s="26">
        <f t="shared" si="381"/>
        <v>0</v>
      </c>
      <c r="S1634" s="60">
        <f t="shared" si="381"/>
        <v>100</v>
      </c>
      <c r="T1634" s="60">
        <f t="shared" si="381"/>
        <v>0</v>
      </c>
      <c r="U1634" s="60">
        <f t="shared" si="381"/>
        <v>0</v>
      </c>
      <c r="V1634" s="26">
        <f t="shared" si="381"/>
        <v>100</v>
      </c>
      <c r="W1634" s="26">
        <f t="shared" si="381"/>
        <v>99.72876594010692</v>
      </c>
      <c r="X1634" s="26"/>
      <c r="Y1634" s="26"/>
      <c r="Z1634" s="1"/>
    </row>
    <row r="1635" spans="1:26" ht="23.25">
      <c r="A1635" s="1"/>
      <c r="B1635" s="52"/>
      <c r="C1635" s="52"/>
      <c r="D1635" s="52"/>
      <c r="E1635" s="52"/>
      <c r="F1635" s="52"/>
      <c r="G1635" s="52"/>
      <c r="H1635" s="52"/>
      <c r="I1635" s="53"/>
      <c r="J1635" s="54"/>
      <c r="K1635" s="55"/>
      <c r="L1635" s="60"/>
      <c r="M1635" s="26"/>
      <c r="N1635" s="60"/>
      <c r="O1635" s="60"/>
      <c r="P1635" s="26"/>
      <c r="Q1635" s="26"/>
      <c r="R1635" s="26"/>
      <c r="S1635" s="60"/>
      <c r="T1635" s="60"/>
      <c r="U1635" s="60"/>
      <c r="V1635" s="26"/>
      <c r="W1635" s="26"/>
      <c r="X1635" s="26"/>
      <c r="Y1635" s="26"/>
      <c r="Z1635" s="1"/>
    </row>
    <row r="1636" spans="1:26" ht="23.25">
      <c r="A1636" s="1"/>
      <c r="B1636" s="52"/>
      <c r="C1636" s="52"/>
      <c r="D1636" s="52"/>
      <c r="E1636" s="52"/>
      <c r="F1636" s="52"/>
      <c r="G1636" s="52"/>
      <c r="H1636" s="52" t="s">
        <v>224</v>
      </c>
      <c r="I1636" s="53"/>
      <c r="J1636" s="54" t="s">
        <v>225</v>
      </c>
      <c r="K1636" s="55"/>
      <c r="L1636" s="60"/>
      <c r="M1636" s="26"/>
      <c r="N1636" s="60"/>
      <c r="O1636" s="60"/>
      <c r="P1636" s="26"/>
      <c r="Q1636" s="26"/>
      <c r="R1636" s="26"/>
      <c r="S1636" s="60"/>
      <c r="T1636" s="60"/>
      <c r="U1636" s="60"/>
      <c r="V1636" s="26"/>
      <c r="W1636" s="26"/>
      <c r="X1636" s="26"/>
      <c r="Y1636" s="26"/>
      <c r="Z1636" s="1"/>
    </row>
    <row r="1637" spans="1:26" ht="23.25">
      <c r="A1637" s="1"/>
      <c r="B1637" s="52"/>
      <c r="C1637" s="52"/>
      <c r="D1637" s="52"/>
      <c r="E1637" s="52"/>
      <c r="F1637" s="52"/>
      <c r="G1637" s="52"/>
      <c r="H1637" s="52"/>
      <c r="I1637" s="53"/>
      <c r="J1637" s="54" t="s">
        <v>50</v>
      </c>
      <c r="K1637" s="55"/>
      <c r="L1637" s="60"/>
      <c r="M1637" s="26"/>
      <c r="N1637" s="60"/>
      <c r="O1637" s="60">
        <v>5542.73</v>
      </c>
      <c r="P1637" s="26"/>
      <c r="Q1637" s="26">
        <f>+L1637+M1637+N1637+O1637+P1637</f>
        <v>5542.73</v>
      </c>
      <c r="R1637" s="26">
        <v>0</v>
      </c>
      <c r="S1637" s="60"/>
      <c r="T1637" s="60"/>
      <c r="U1637" s="60"/>
      <c r="V1637" s="26">
        <f>+R1637+S1637+T1637+U1637</f>
        <v>0</v>
      </c>
      <c r="W1637" s="26">
        <f>+Q1637+V1637</f>
        <v>5542.73</v>
      </c>
      <c r="X1637" s="26">
        <f>IF(Q1637=0,,(Q1637/W1637)*100)</f>
        <v>100</v>
      </c>
      <c r="Y1637" s="26">
        <f>IF(V1637=0,,(V1637/W1637)*100)</f>
        <v>0</v>
      </c>
      <c r="Z1637" s="1"/>
    </row>
    <row r="1638" spans="1:26" ht="23.25">
      <c r="A1638" s="1"/>
      <c r="B1638" s="52"/>
      <c r="C1638" s="52"/>
      <c r="D1638" s="52"/>
      <c r="E1638" s="52"/>
      <c r="F1638" s="52"/>
      <c r="G1638" s="52"/>
      <c r="H1638" s="52"/>
      <c r="I1638" s="53"/>
      <c r="J1638" s="54" t="s">
        <v>51</v>
      </c>
      <c r="K1638" s="55"/>
      <c r="L1638" s="60"/>
      <c r="M1638" s="26"/>
      <c r="N1638" s="60"/>
      <c r="O1638" s="60">
        <v>5464.486</v>
      </c>
      <c r="P1638" s="26"/>
      <c r="Q1638" s="26">
        <f>+L1638+M1638+N1638+O1638+P1638</f>
        <v>5464.486</v>
      </c>
      <c r="R1638" s="26">
        <v>78.244</v>
      </c>
      <c r="S1638" s="60"/>
      <c r="T1638" s="60"/>
      <c r="U1638" s="60"/>
      <c r="V1638" s="26">
        <f>+R1638+S1638+T1638+U1638</f>
        <v>78.244</v>
      </c>
      <c r="W1638" s="26">
        <f>+Q1638+V1638</f>
        <v>5542.73</v>
      </c>
      <c r="X1638" s="26">
        <f>IF(Q1638=0,,(Q1638/W1638)*100)</f>
        <v>98.58834906264603</v>
      </c>
      <c r="Y1638" s="26">
        <f>IF(V1638=0,,(V1638/W1638)*100)</f>
        <v>1.4116509373539756</v>
      </c>
      <c r="Z1638" s="1"/>
    </row>
    <row r="1639" spans="1:26" ht="23.25">
      <c r="A1639" s="1"/>
      <c r="B1639" s="52"/>
      <c r="C1639" s="52"/>
      <c r="D1639" s="52"/>
      <c r="E1639" s="52"/>
      <c r="F1639" s="52"/>
      <c r="G1639" s="52"/>
      <c r="H1639" s="52"/>
      <c r="I1639" s="53"/>
      <c r="J1639" s="54" t="s">
        <v>52</v>
      </c>
      <c r="K1639" s="55"/>
      <c r="L1639" s="60"/>
      <c r="M1639" s="26"/>
      <c r="N1639" s="60"/>
      <c r="O1639" s="60">
        <v>5464.486</v>
      </c>
      <c r="P1639" s="26"/>
      <c r="Q1639" s="26">
        <f>+L1639+M1639+N1639+O1639+P1639</f>
        <v>5464.486</v>
      </c>
      <c r="R1639" s="26">
        <v>78.244</v>
      </c>
      <c r="S1639" s="60"/>
      <c r="T1639" s="60"/>
      <c r="U1639" s="60"/>
      <c r="V1639" s="26">
        <f>+R1639+S1639+T1639+U1639</f>
        <v>78.244</v>
      </c>
      <c r="W1639" s="26">
        <f>+Q1639+V1639</f>
        <v>5542.73</v>
      </c>
      <c r="X1639" s="26">
        <f>IF(Q1639=0,,(Q1639/W1639)*100)</f>
        <v>98.58834906264603</v>
      </c>
      <c r="Y1639" s="26">
        <f>IF(V1639=0,,(V1639/W1639)*100)</f>
        <v>1.4116509373539756</v>
      </c>
      <c r="Z1639" s="1"/>
    </row>
    <row r="1640" spans="1:26" ht="23.25">
      <c r="A1640" s="1"/>
      <c r="B1640" s="52"/>
      <c r="C1640" s="52"/>
      <c r="D1640" s="52"/>
      <c r="E1640" s="52"/>
      <c r="F1640" s="52"/>
      <c r="G1640" s="52"/>
      <c r="H1640" s="52"/>
      <c r="I1640" s="53"/>
      <c r="J1640" s="54" t="s">
        <v>53</v>
      </c>
      <c r="K1640" s="55"/>
      <c r="L1640" s="60">
        <f aca="true" t="shared" si="382" ref="L1640:W1640">IF(L1637=0,,(L1639/L1637)*100)</f>
        <v>0</v>
      </c>
      <c r="M1640" s="26">
        <f t="shared" si="382"/>
        <v>0</v>
      </c>
      <c r="N1640" s="60">
        <f t="shared" si="382"/>
        <v>0</v>
      </c>
      <c r="O1640" s="60">
        <f t="shared" si="382"/>
        <v>98.58834906264603</v>
      </c>
      <c r="P1640" s="26">
        <f t="shared" si="382"/>
        <v>0</v>
      </c>
      <c r="Q1640" s="26">
        <f t="shared" si="382"/>
        <v>98.58834906264603</v>
      </c>
      <c r="R1640" s="26">
        <f t="shared" si="382"/>
        <v>0</v>
      </c>
      <c r="S1640" s="60">
        <f t="shared" si="382"/>
        <v>0</v>
      </c>
      <c r="T1640" s="60">
        <f t="shared" si="382"/>
        <v>0</v>
      </c>
      <c r="U1640" s="60">
        <f t="shared" si="382"/>
        <v>0</v>
      </c>
      <c r="V1640" s="26">
        <f t="shared" si="382"/>
        <v>0</v>
      </c>
      <c r="W1640" s="26">
        <f t="shared" si="382"/>
        <v>100</v>
      </c>
      <c r="X1640" s="26"/>
      <c r="Y1640" s="26"/>
      <c r="Z1640" s="1"/>
    </row>
    <row r="1641" spans="1:26" ht="23.25">
      <c r="A1641" s="1"/>
      <c r="B1641" s="52"/>
      <c r="C1641" s="52"/>
      <c r="D1641" s="52"/>
      <c r="E1641" s="52"/>
      <c r="F1641" s="52"/>
      <c r="G1641" s="52"/>
      <c r="H1641" s="52"/>
      <c r="I1641" s="53"/>
      <c r="J1641" s="54" t="s">
        <v>54</v>
      </c>
      <c r="K1641" s="55"/>
      <c r="L1641" s="60">
        <f>IF(L1638=0,,(L1639/L1638)*100)</f>
        <v>0</v>
      </c>
      <c r="M1641" s="26">
        <f aca="true" t="shared" si="383" ref="M1641:W1641">IF(M1638=0,,(M1639/M1638)*100)</f>
        <v>0</v>
      </c>
      <c r="N1641" s="60">
        <f t="shared" si="383"/>
        <v>0</v>
      </c>
      <c r="O1641" s="60">
        <f t="shared" si="383"/>
        <v>100</v>
      </c>
      <c r="P1641" s="26">
        <f t="shared" si="383"/>
        <v>0</v>
      </c>
      <c r="Q1641" s="26">
        <f t="shared" si="383"/>
        <v>100</v>
      </c>
      <c r="R1641" s="26">
        <f t="shared" si="383"/>
        <v>100</v>
      </c>
      <c r="S1641" s="60">
        <f t="shared" si="383"/>
        <v>0</v>
      </c>
      <c r="T1641" s="60">
        <f t="shared" si="383"/>
        <v>0</v>
      </c>
      <c r="U1641" s="60">
        <f t="shared" si="383"/>
        <v>0</v>
      </c>
      <c r="V1641" s="26">
        <f t="shared" si="383"/>
        <v>100</v>
      </c>
      <c r="W1641" s="26">
        <f t="shared" si="383"/>
        <v>100</v>
      </c>
      <c r="X1641" s="26"/>
      <c r="Y1641" s="26"/>
      <c r="Z1641" s="1"/>
    </row>
    <row r="1642" spans="1:26" ht="23.25">
      <c r="A1642" s="1"/>
      <c r="B1642" s="52"/>
      <c r="C1642" s="52"/>
      <c r="D1642" s="52"/>
      <c r="E1642" s="52"/>
      <c r="F1642" s="52"/>
      <c r="G1642" s="52"/>
      <c r="H1642" s="52"/>
      <c r="I1642" s="53"/>
      <c r="J1642" s="54"/>
      <c r="K1642" s="55"/>
      <c r="L1642" s="60"/>
      <c r="M1642" s="26"/>
      <c r="N1642" s="60"/>
      <c r="O1642" s="60"/>
      <c r="P1642" s="26"/>
      <c r="Q1642" s="26"/>
      <c r="R1642" s="26"/>
      <c r="S1642" s="60"/>
      <c r="T1642" s="60"/>
      <c r="U1642" s="60"/>
      <c r="V1642" s="26"/>
      <c r="W1642" s="26"/>
      <c r="X1642" s="26"/>
      <c r="Y1642" s="26"/>
      <c r="Z1642" s="1"/>
    </row>
    <row r="1643" spans="1:26" ht="23.25">
      <c r="A1643" s="1"/>
      <c r="B1643" s="61"/>
      <c r="C1643" s="62"/>
      <c r="D1643" s="62"/>
      <c r="E1643" s="62"/>
      <c r="F1643" s="62" t="s">
        <v>373</v>
      </c>
      <c r="G1643" s="62"/>
      <c r="H1643" s="62"/>
      <c r="I1643" s="54"/>
      <c r="J1643" s="54" t="s">
        <v>374</v>
      </c>
      <c r="K1643" s="55"/>
      <c r="L1643" s="24"/>
      <c r="M1643" s="24"/>
      <c r="N1643" s="24"/>
      <c r="O1643" s="24"/>
      <c r="P1643" s="24"/>
      <c r="Q1643" s="24"/>
      <c r="R1643" s="24"/>
      <c r="S1643" s="24"/>
      <c r="T1643" s="24"/>
      <c r="U1643" s="24"/>
      <c r="V1643" s="24"/>
      <c r="W1643" s="24"/>
      <c r="X1643" s="24"/>
      <c r="Y1643" s="24"/>
      <c r="Z1643" s="1"/>
    </row>
    <row r="1644" spans="1:26" ht="23.25">
      <c r="A1644" s="1"/>
      <c r="B1644" s="52"/>
      <c r="C1644" s="52"/>
      <c r="D1644" s="52"/>
      <c r="E1644" s="52"/>
      <c r="F1644" s="52"/>
      <c r="G1644" s="52"/>
      <c r="H1644" s="52"/>
      <c r="I1644" s="53"/>
      <c r="J1644" s="54" t="s">
        <v>50</v>
      </c>
      <c r="K1644" s="55"/>
      <c r="L1644" s="60">
        <f>+L1652</f>
        <v>35868.765999999996</v>
      </c>
      <c r="M1644" s="26">
        <f>+M1652</f>
        <v>3093.096</v>
      </c>
      <c r="N1644" s="60">
        <f>+N1652</f>
        <v>1028.53</v>
      </c>
      <c r="O1644" s="60">
        <f>+O1652</f>
        <v>0</v>
      </c>
      <c r="P1644" s="26">
        <f>+P1652</f>
        <v>0</v>
      </c>
      <c r="Q1644" s="26">
        <f>+L1644+M1644+N1644+O1644+P1644</f>
        <v>39990.39199999999</v>
      </c>
      <c r="R1644" s="26">
        <f>+R1652</f>
        <v>0</v>
      </c>
      <c r="S1644" s="60">
        <f>+S1652</f>
        <v>0</v>
      </c>
      <c r="T1644" s="60">
        <f>+T1652</f>
        <v>0</v>
      </c>
      <c r="U1644" s="60">
        <f>+U1652</f>
        <v>0</v>
      </c>
      <c r="V1644" s="26">
        <f>+R1644+S1644+T1644+U1644</f>
        <v>0</v>
      </c>
      <c r="W1644" s="26">
        <f>+Q1644+V1644</f>
        <v>39990.39199999999</v>
      </c>
      <c r="X1644" s="26">
        <f>IF(Q1644=0,,(Q1644/W1644)*100)</f>
        <v>100</v>
      </c>
      <c r="Y1644" s="26">
        <f>IF(V1644=0,,(V1644/W1644)*100)</f>
        <v>0</v>
      </c>
      <c r="Z1644" s="1"/>
    </row>
    <row r="1645" spans="1:26" ht="23.25">
      <c r="A1645" s="1"/>
      <c r="B1645" s="52"/>
      <c r="C1645" s="52"/>
      <c r="D1645" s="52"/>
      <c r="E1645" s="52"/>
      <c r="F1645" s="52"/>
      <c r="G1645" s="52"/>
      <c r="H1645" s="52"/>
      <c r="I1645" s="53"/>
      <c r="J1645" s="54" t="s">
        <v>51</v>
      </c>
      <c r="K1645" s="55"/>
      <c r="L1645" s="60">
        <f aca="true" t="shared" si="384" ref="L1645:P1646">+L1653</f>
        <v>78471.883</v>
      </c>
      <c r="M1645" s="26">
        <f t="shared" si="384"/>
        <v>1594.3439999999998</v>
      </c>
      <c r="N1645" s="60">
        <f t="shared" si="384"/>
        <v>821.7099999999999</v>
      </c>
      <c r="O1645" s="60">
        <f t="shared" si="384"/>
        <v>0</v>
      </c>
      <c r="P1645" s="26">
        <f t="shared" si="384"/>
        <v>0</v>
      </c>
      <c r="Q1645" s="26">
        <f>+L1645+M1645+N1645+O1645+P1645</f>
        <v>80887.937</v>
      </c>
      <c r="R1645" s="26">
        <f aca="true" t="shared" si="385" ref="R1645:U1646">+R1653</f>
        <v>0</v>
      </c>
      <c r="S1645" s="60">
        <f t="shared" si="385"/>
        <v>0</v>
      </c>
      <c r="T1645" s="60">
        <f t="shared" si="385"/>
        <v>0</v>
      </c>
      <c r="U1645" s="60">
        <f t="shared" si="385"/>
        <v>0</v>
      </c>
      <c r="V1645" s="26">
        <f>+R1645+S1645+T1645+U1645</f>
        <v>0</v>
      </c>
      <c r="W1645" s="26">
        <f>+Q1645+V1645</f>
        <v>80887.937</v>
      </c>
      <c r="X1645" s="26">
        <f>IF(Q1645=0,,(Q1645/W1645)*100)</f>
        <v>100</v>
      </c>
      <c r="Y1645" s="26">
        <f>IF(V1645=0,,(V1645/W1645)*100)</f>
        <v>0</v>
      </c>
      <c r="Z1645" s="1"/>
    </row>
    <row r="1646" spans="1:26" ht="23.25">
      <c r="A1646" s="1"/>
      <c r="B1646" s="52"/>
      <c r="C1646" s="52"/>
      <c r="D1646" s="52"/>
      <c r="E1646" s="52"/>
      <c r="F1646" s="52"/>
      <c r="G1646" s="52"/>
      <c r="H1646" s="52"/>
      <c r="I1646" s="53"/>
      <c r="J1646" s="54" t="s">
        <v>52</v>
      </c>
      <c r="K1646" s="55"/>
      <c r="L1646" s="60">
        <f t="shared" si="384"/>
        <v>77854.855</v>
      </c>
      <c r="M1646" s="26">
        <f t="shared" si="384"/>
        <v>1575.977</v>
      </c>
      <c r="N1646" s="60">
        <f t="shared" si="384"/>
        <v>700.58</v>
      </c>
      <c r="O1646" s="60">
        <f t="shared" si="384"/>
        <v>0</v>
      </c>
      <c r="P1646" s="26">
        <f t="shared" si="384"/>
        <v>0</v>
      </c>
      <c r="Q1646" s="26">
        <f>+L1646+M1646+N1646+O1646+P1646</f>
        <v>80131.412</v>
      </c>
      <c r="R1646" s="26">
        <f t="shared" si="385"/>
        <v>0</v>
      </c>
      <c r="S1646" s="60">
        <f t="shared" si="385"/>
        <v>0</v>
      </c>
      <c r="T1646" s="60">
        <f t="shared" si="385"/>
        <v>0</v>
      </c>
      <c r="U1646" s="60">
        <f t="shared" si="385"/>
        <v>0</v>
      </c>
      <c r="V1646" s="26">
        <f>+R1646+S1646+T1646+U1646</f>
        <v>0</v>
      </c>
      <c r="W1646" s="26">
        <f>+Q1646+V1646</f>
        <v>80131.412</v>
      </c>
      <c r="X1646" s="26">
        <f>IF(Q1646=0,,(Q1646/W1646)*100)</f>
        <v>100</v>
      </c>
      <c r="Y1646" s="26">
        <f>IF(V1646=0,,(V1646/W1646)*100)</f>
        <v>0</v>
      </c>
      <c r="Z1646" s="1"/>
    </row>
    <row r="1647" spans="1:26" ht="23.25">
      <c r="A1647" s="1"/>
      <c r="B1647" s="52"/>
      <c r="C1647" s="52"/>
      <c r="D1647" s="52"/>
      <c r="E1647" s="52"/>
      <c r="F1647" s="52"/>
      <c r="G1647" s="52"/>
      <c r="H1647" s="52"/>
      <c r="I1647" s="53"/>
      <c r="J1647" s="54" t="s">
        <v>53</v>
      </c>
      <c r="K1647" s="55"/>
      <c r="L1647" s="60">
        <f aca="true" t="shared" si="386" ref="L1647:W1647">IF(L1644=0,,(L1646/L1644)*100)</f>
        <v>217.05473503047193</v>
      </c>
      <c r="M1647" s="26">
        <f t="shared" si="386"/>
        <v>50.951441533014176</v>
      </c>
      <c r="N1647" s="60">
        <f t="shared" si="386"/>
        <v>68.1146879527092</v>
      </c>
      <c r="O1647" s="60">
        <f t="shared" si="386"/>
        <v>0</v>
      </c>
      <c r="P1647" s="26">
        <f t="shared" si="386"/>
        <v>0</v>
      </c>
      <c r="Q1647" s="26">
        <f t="shared" si="386"/>
        <v>200.37666047384585</v>
      </c>
      <c r="R1647" s="26">
        <f t="shared" si="386"/>
        <v>0</v>
      </c>
      <c r="S1647" s="60">
        <f t="shared" si="386"/>
        <v>0</v>
      </c>
      <c r="T1647" s="60">
        <f t="shared" si="386"/>
        <v>0</v>
      </c>
      <c r="U1647" s="60">
        <f t="shared" si="386"/>
        <v>0</v>
      </c>
      <c r="V1647" s="26">
        <f t="shared" si="386"/>
        <v>0</v>
      </c>
      <c r="W1647" s="26">
        <f t="shared" si="386"/>
        <v>200.37666047384585</v>
      </c>
      <c r="X1647" s="26"/>
      <c r="Y1647" s="26"/>
      <c r="Z1647" s="1"/>
    </row>
    <row r="1648" spans="1:26" ht="23.25">
      <c r="A1648" s="1"/>
      <c r="B1648" s="52"/>
      <c r="C1648" s="52"/>
      <c r="D1648" s="52"/>
      <c r="E1648" s="52"/>
      <c r="F1648" s="52"/>
      <c r="G1648" s="52"/>
      <c r="H1648" s="52"/>
      <c r="I1648" s="53"/>
      <c r="J1648" s="54" t="s">
        <v>54</v>
      </c>
      <c r="K1648" s="55"/>
      <c r="L1648" s="60">
        <f>IF(L1645=0,,(L1646/L1645)*100)</f>
        <v>99.21369543279597</v>
      </c>
      <c r="M1648" s="26">
        <f aca="true" t="shared" si="387" ref="M1648:W1648">IF(M1645=0,,(M1646/M1645)*100)</f>
        <v>98.84799014516317</v>
      </c>
      <c r="N1648" s="60">
        <f t="shared" si="387"/>
        <v>85.25878959730319</v>
      </c>
      <c r="O1648" s="60">
        <f t="shared" si="387"/>
        <v>0</v>
      </c>
      <c r="P1648" s="26">
        <f t="shared" si="387"/>
        <v>0</v>
      </c>
      <c r="Q1648" s="26">
        <f t="shared" si="387"/>
        <v>99.06472457073544</v>
      </c>
      <c r="R1648" s="26">
        <f t="shared" si="387"/>
        <v>0</v>
      </c>
      <c r="S1648" s="60">
        <f t="shared" si="387"/>
        <v>0</v>
      </c>
      <c r="T1648" s="60">
        <f t="shared" si="387"/>
        <v>0</v>
      </c>
      <c r="U1648" s="60">
        <f t="shared" si="387"/>
        <v>0</v>
      </c>
      <c r="V1648" s="26">
        <f t="shared" si="387"/>
        <v>0</v>
      </c>
      <c r="W1648" s="26">
        <f t="shared" si="387"/>
        <v>99.06472457073544</v>
      </c>
      <c r="X1648" s="26"/>
      <c r="Y1648" s="26"/>
      <c r="Z1648" s="1"/>
    </row>
    <row r="1649" spans="1:26" ht="23.25">
      <c r="A1649" s="1"/>
      <c r="B1649" s="52"/>
      <c r="C1649" s="52"/>
      <c r="D1649" s="52"/>
      <c r="E1649" s="52"/>
      <c r="F1649" s="52"/>
      <c r="G1649" s="52"/>
      <c r="H1649" s="52"/>
      <c r="I1649" s="53"/>
      <c r="J1649" s="54"/>
      <c r="K1649" s="55"/>
      <c r="L1649" s="60"/>
      <c r="M1649" s="26"/>
      <c r="N1649" s="60"/>
      <c r="O1649" s="60"/>
      <c r="P1649" s="26"/>
      <c r="Q1649" s="26"/>
      <c r="R1649" s="26"/>
      <c r="S1649" s="60"/>
      <c r="T1649" s="60"/>
      <c r="U1649" s="60"/>
      <c r="V1649" s="26"/>
      <c r="W1649" s="26"/>
      <c r="X1649" s="26"/>
      <c r="Y1649" s="26"/>
      <c r="Z1649" s="1"/>
    </row>
    <row r="1650" spans="1:26" ht="23.25">
      <c r="A1650" s="1"/>
      <c r="B1650" s="52"/>
      <c r="C1650" s="52"/>
      <c r="D1650" s="52"/>
      <c r="E1650" s="52"/>
      <c r="F1650" s="52"/>
      <c r="G1650" s="52" t="s">
        <v>60</v>
      </c>
      <c r="H1650" s="52"/>
      <c r="I1650" s="53"/>
      <c r="J1650" s="54" t="s">
        <v>61</v>
      </c>
      <c r="K1650" s="55"/>
      <c r="L1650" s="60"/>
      <c r="M1650" s="26"/>
      <c r="N1650" s="60"/>
      <c r="O1650" s="60"/>
      <c r="P1650" s="26"/>
      <c r="Q1650" s="26"/>
      <c r="R1650" s="26"/>
      <c r="S1650" s="60"/>
      <c r="T1650" s="60"/>
      <c r="U1650" s="60"/>
      <c r="V1650" s="26"/>
      <c r="W1650" s="26"/>
      <c r="X1650" s="26"/>
      <c r="Y1650" s="26"/>
      <c r="Z1650" s="1"/>
    </row>
    <row r="1651" spans="1:26" ht="23.25">
      <c r="A1651" s="1"/>
      <c r="B1651" s="52"/>
      <c r="C1651" s="52"/>
      <c r="D1651" s="52"/>
      <c r="E1651" s="52"/>
      <c r="F1651" s="52"/>
      <c r="G1651" s="52"/>
      <c r="H1651" s="52"/>
      <c r="I1651" s="53"/>
      <c r="J1651" s="54" t="s">
        <v>62</v>
      </c>
      <c r="K1651" s="55"/>
      <c r="L1651" s="60"/>
      <c r="M1651" s="26"/>
      <c r="N1651" s="60"/>
      <c r="O1651" s="60"/>
      <c r="P1651" s="26"/>
      <c r="Q1651" s="26"/>
      <c r="R1651" s="26"/>
      <c r="S1651" s="60"/>
      <c r="T1651" s="60"/>
      <c r="U1651" s="60"/>
      <c r="V1651" s="26"/>
      <c r="W1651" s="26"/>
      <c r="X1651" s="26"/>
      <c r="Y1651" s="26"/>
      <c r="Z1651" s="1"/>
    </row>
    <row r="1652" spans="1:26" ht="23.25">
      <c r="A1652" s="1"/>
      <c r="B1652" s="61"/>
      <c r="C1652" s="62"/>
      <c r="D1652" s="62"/>
      <c r="E1652" s="62"/>
      <c r="F1652" s="62"/>
      <c r="G1652" s="62"/>
      <c r="H1652" s="62"/>
      <c r="I1652" s="54"/>
      <c r="J1652" s="54" t="s">
        <v>50</v>
      </c>
      <c r="K1652" s="55"/>
      <c r="L1652" s="24">
        <f aca="true" t="shared" si="388" ref="L1652:P1654">+L1660+L1674</f>
        <v>35868.765999999996</v>
      </c>
      <c r="M1652" s="24">
        <f t="shared" si="388"/>
        <v>3093.096</v>
      </c>
      <c r="N1652" s="24">
        <f t="shared" si="388"/>
        <v>1028.53</v>
      </c>
      <c r="O1652" s="24">
        <f t="shared" si="388"/>
        <v>0</v>
      </c>
      <c r="P1652" s="24">
        <f t="shared" si="388"/>
        <v>0</v>
      </c>
      <c r="Q1652" s="24">
        <f>+L1652+M1652+N1652+O1652+P1652</f>
        <v>39990.39199999999</v>
      </c>
      <c r="R1652" s="24">
        <f aca="true" t="shared" si="389" ref="R1652:U1654">+R1660+R1674</f>
        <v>0</v>
      </c>
      <c r="S1652" s="24">
        <f t="shared" si="389"/>
        <v>0</v>
      </c>
      <c r="T1652" s="24">
        <f t="shared" si="389"/>
        <v>0</v>
      </c>
      <c r="U1652" s="24">
        <f t="shared" si="389"/>
        <v>0</v>
      </c>
      <c r="V1652" s="24">
        <f>+R1652+S1652+T1652+U1652</f>
        <v>0</v>
      </c>
      <c r="W1652" s="24">
        <f>+Q1652+V1652</f>
        <v>39990.39199999999</v>
      </c>
      <c r="X1652" s="24">
        <f>IF(Q1652=0,,(Q1652/W1652)*100)</f>
        <v>100</v>
      </c>
      <c r="Y1652" s="24">
        <f>IF(V1652=0,,(V1652/W1652)*100)</f>
        <v>0</v>
      </c>
      <c r="Z1652" s="1"/>
    </row>
    <row r="1653" spans="1:26" ht="23.25">
      <c r="A1653" s="1"/>
      <c r="B1653" s="52"/>
      <c r="C1653" s="52"/>
      <c r="D1653" s="52"/>
      <c r="E1653" s="52"/>
      <c r="F1653" s="52"/>
      <c r="G1653" s="52"/>
      <c r="H1653" s="52"/>
      <c r="I1653" s="53"/>
      <c r="J1653" s="54" t="s">
        <v>51</v>
      </c>
      <c r="K1653" s="55"/>
      <c r="L1653" s="60">
        <f t="shared" si="388"/>
        <v>78471.883</v>
      </c>
      <c r="M1653" s="26">
        <f t="shared" si="388"/>
        <v>1594.3439999999998</v>
      </c>
      <c r="N1653" s="60">
        <f t="shared" si="388"/>
        <v>821.7099999999999</v>
      </c>
      <c r="O1653" s="60">
        <f t="shared" si="388"/>
        <v>0</v>
      </c>
      <c r="P1653" s="26">
        <f t="shared" si="388"/>
        <v>0</v>
      </c>
      <c r="Q1653" s="26">
        <f>+L1653+M1653+N1653+O1653+P1653</f>
        <v>80887.937</v>
      </c>
      <c r="R1653" s="26">
        <f t="shared" si="389"/>
        <v>0</v>
      </c>
      <c r="S1653" s="60">
        <f t="shared" si="389"/>
        <v>0</v>
      </c>
      <c r="T1653" s="60">
        <f t="shared" si="389"/>
        <v>0</v>
      </c>
      <c r="U1653" s="60">
        <f t="shared" si="389"/>
        <v>0</v>
      </c>
      <c r="V1653" s="26">
        <f>+R1653+S1653+T1653+U1653</f>
        <v>0</v>
      </c>
      <c r="W1653" s="26">
        <f>+Q1653+V1653</f>
        <v>80887.937</v>
      </c>
      <c r="X1653" s="26">
        <f>IF(Q1653=0,,(Q1653/W1653)*100)</f>
        <v>100</v>
      </c>
      <c r="Y1653" s="26">
        <f>IF(V1653=0,,(V1653/W1653)*100)</f>
        <v>0</v>
      </c>
      <c r="Z1653" s="1"/>
    </row>
    <row r="1654" spans="1:26" ht="23.25">
      <c r="A1654" s="1"/>
      <c r="B1654" s="52"/>
      <c r="C1654" s="52"/>
      <c r="D1654" s="52"/>
      <c r="E1654" s="52"/>
      <c r="F1654" s="52"/>
      <c r="G1654" s="52"/>
      <c r="H1654" s="52"/>
      <c r="I1654" s="53"/>
      <c r="J1654" s="54" t="s">
        <v>52</v>
      </c>
      <c r="K1654" s="55"/>
      <c r="L1654" s="60">
        <f t="shared" si="388"/>
        <v>77854.855</v>
      </c>
      <c r="M1654" s="26">
        <f t="shared" si="388"/>
        <v>1575.977</v>
      </c>
      <c r="N1654" s="60">
        <f t="shared" si="388"/>
        <v>700.58</v>
      </c>
      <c r="O1654" s="60">
        <f t="shared" si="388"/>
        <v>0</v>
      </c>
      <c r="P1654" s="26">
        <f t="shared" si="388"/>
        <v>0</v>
      </c>
      <c r="Q1654" s="26">
        <f>+L1654+M1654+N1654+O1654+P1654</f>
        <v>80131.412</v>
      </c>
      <c r="R1654" s="26">
        <f t="shared" si="389"/>
        <v>0</v>
      </c>
      <c r="S1654" s="60">
        <f t="shared" si="389"/>
        <v>0</v>
      </c>
      <c r="T1654" s="60">
        <f t="shared" si="389"/>
        <v>0</v>
      </c>
      <c r="U1654" s="60">
        <f t="shared" si="389"/>
        <v>0</v>
      </c>
      <c r="V1654" s="26">
        <f>+R1654+S1654+T1654+U1654</f>
        <v>0</v>
      </c>
      <c r="W1654" s="26">
        <f>+Q1654+V1654</f>
        <v>80131.412</v>
      </c>
      <c r="X1654" s="26">
        <f>IF(Q1654=0,,(Q1654/W1654)*100)</f>
        <v>100</v>
      </c>
      <c r="Y1654" s="26">
        <f>IF(V1654=0,,(V1654/W1654)*100)</f>
        <v>0</v>
      </c>
      <c r="Z1654" s="1"/>
    </row>
    <row r="1655" spans="1:26" ht="23.25">
      <c r="A1655" s="1"/>
      <c r="B1655" s="52"/>
      <c r="C1655" s="52"/>
      <c r="D1655" s="52"/>
      <c r="E1655" s="52"/>
      <c r="F1655" s="52"/>
      <c r="G1655" s="52"/>
      <c r="H1655" s="52"/>
      <c r="I1655" s="53"/>
      <c r="J1655" s="54" t="s">
        <v>53</v>
      </c>
      <c r="K1655" s="55"/>
      <c r="L1655" s="60">
        <f aca="true" t="shared" si="390" ref="L1655:W1655">IF(L1652=0,,(L1654/L1652)*100)</f>
        <v>217.05473503047193</v>
      </c>
      <c r="M1655" s="26">
        <f t="shared" si="390"/>
        <v>50.951441533014176</v>
      </c>
      <c r="N1655" s="60">
        <f t="shared" si="390"/>
        <v>68.1146879527092</v>
      </c>
      <c r="O1655" s="60">
        <f t="shared" si="390"/>
        <v>0</v>
      </c>
      <c r="P1655" s="26">
        <f t="shared" si="390"/>
        <v>0</v>
      </c>
      <c r="Q1655" s="26">
        <f t="shared" si="390"/>
        <v>200.37666047384585</v>
      </c>
      <c r="R1655" s="26">
        <f t="shared" si="390"/>
        <v>0</v>
      </c>
      <c r="S1655" s="60">
        <f t="shared" si="390"/>
        <v>0</v>
      </c>
      <c r="T1655" s="60">
        <f t="shared" si="390"/>
        <v>0</v>
      </c>
      <c r="U1655" s="60">
        <f t="shared" si="390"/>
        <v>0</v>
      </c>
      <c r="V1655" s="26">
        <f t="shared" si="390"/>
        <v>0</v>
      </c>
      <c r="W1655" s="26">
        <f t="shared" si="390"/>
        <v>200.37666047384585</v>
      </c>
      <c r="X1655" s="26"/>
      <c r="Y1655" s="26"/>
      <c r="Z1655" s="1"/>
    </row>
    <row r="1656" spans="1:26" ht="23.25">
      <c r="A1656" s="1"/>
      <c r="B1656" s="52"/>
      <c r="C1656" s="52"/>
      <c r="D1656" s="52"/>
      <c r="E1656" s="52"/>
      <c r="F1656" s="52"/>
      <c r="G1656" s="52"/>
      <c r="H1656" s="52"/>
      <c r="I1656" s="53"/>
      <c r="J1656" s="54" t="s">
        <v>54</v>
      </c>
      <c r="K1656" s="55"/>
      <c r="L1656" s="60">
        <f>IF(L1653=0,,(L1654/L1653)*100)</f>
        <v>99.21369543279597</v>
      </c>
      <c r="M1656" s="26">
        <f aca="true" t="shared" si="391" ref="M1656:W1656">IF(M1653=0,,(M1654/M1653)*100)</f>
        <v>98.84799014516317</v>
      </c>
      <c r="N1656" s="60">
        <f t="shared" si="391"/>
        <v>85.25878959730319</v>
      </c>
      <c r="O1656" s="60">
        <f t="shared" si="391"/>
        <v>0</v>
      </c>
      <c r="P1656" s="26">
        <f t="shared" si="391"/>
        <v>0</v>
      </c>
      <c r="Q1656" s="26">
        <f t="shared" si="391"/>
        <v>99.06472457073544</v>
      </c>
      <c r="R1656" s="26">
        <f t="shared" si="391"/>
        <v>0</v>
      </c>
      <c r="S1656" s="60">
        <f t="shared" si="391"/>
        <v>0</v>
      </c>
      <c r="T1656" s="60">
        <f t="shared" si="391"/>
        <v>0</v>
      </c>
      <c r="U1656" s="60">
        <f t="shared" si="391"/>
        <v>0</v>
      </c>
      <c r="V1656" s="26">
        <f t="shared" si="391"/>
        <v>0</v>
      </c>
      <c r="W1656" s="26">
        <f t="shared" si="391"/>
        <v>99.06472457073544</v>
      </c>
      <c r="X1656" s="26"/>
      <c r="Y1656" s="26"/>
      <c r="Z1656" s="1"/>
    </row>
    <row r="1657" spans="1:26" ht="23.25">
      <c r="A1657" s="1"/>
      <c r="B1657" s="61"/>
      <c r="C1657" s="61"/>
      <c r="D1657" s="61"/>
      <c r="E1657" s="61"/>
      <c r="F1657" s="61"/>
      <c r="G1657" s="61"/>
      <c r="H1657" s="61"/>
      <c r="I1657" s="53"/>
      <c r="J1657" s="54"/>
      <c r="K1657" s="55"/>
      <c r="L1657" s="60"/>
      <c r="M1657" s="26"/>
      <c r="N1657" s="60"/>
      <c r="O1657" s="60"/>
      <c r="P1657" s="26"/>
      <c r="Q1657" s="26"/>
      <c r="R1657" s="26"/>
      <c r="S1657" s="60"/>
      <c r="T1657" s="60"/>
      <c r="U1657" s="60"/>
      <c r="V1657" s="26"/>
      <c r="W1657" s="26"/>
      <c r="X1657" s="26"/>
      <c r="Y1657" s="26"/>
      <c r="Z1657" s="1"/>
    </row>
    <row r="1658" spans="1:26" ht="23.25">
      <c r="A1658" s="1"/>
      <c r="B1658" s="61"/>
      <c r="C1658" s="62"/>
      <c r="D1658" s="62"/>
      <c r="E1658" s="62"/>
      <c r="F1658" s="62"/>
      <c r="G1658" s="62"/>
      <c r="H1658" s="62" t="s">
        <v>363</v>
      </c>
      <c r="I1658" s="54"/>
      <c r="J1658" s="54" t="s">
        <v>364</v>
      </c>
      <c r="K1658" s="55"/>
      <c r="L1658" s="24"/>
      <c r="M1658" s="24"/>
      <c r="N1658" s="24"/>
      <c r="O1658" s="24"/>
      <c r="P1658" s="24"/>
      <c r="Q1658" s="24"/>
      <c r="R1658" s="24"/>
      <c r="S1658" s="24"/>
      <c r="T1658" s="24"/>
      <c r="U1658" s="24"/>
      <c r="V1658" s="24"/>
      <c r="W1658" s="24"/>
      <c r="X1658" s="24"/>
      <c r="Y1658" s="24"/>
      <c r="Z1658" s="1"/>
    </row>
    <row r="1659" spans="1:26" ht="23.25">
      <c r="A1659" s="1"/>
      <c r="B1659" s="61"/>
      <c r="C1659" s="61"/>
      <c r="D1659" s="61"/>
      <c r="E1659" s="61"/>
      <c r="F1659" s="61"/>
      <c r="G1659" s="61"/>
      <c r="H1659" s="61"/>
      <c r="I1659" s="53"/>
      <c r="J1659" s="54" t="s">
        <v>365</v>
      </c>
      <c r="K1659" s="55"/>
      <c r="L1659" s="60"/>
      <c r="M1659" s="26"/>
      <c r="N1659" s="60"/>
      <c r="O1659" s="60"/>
      <c r="P1659" s="26"/>
      <c r="Q1659" s="26"/>
      <c r="R1659" s="26"/>
      <c r="S1659" s="60"/>
      <c r="T1659" s="60"/>
      <c r="U1659" s="60"/>
      <c r="V1659" s="26"/>
      <c r="W1659" s="26"/>
      <c r="X1659" s="26"/>
      <c r="Y1659" s="26"/>
      <c r="Z1659" s="1"/>
    </row>
    <row r="1660" spans="1:26" ht="23.25">
      <c r="A1660" s="1"/>
      <c r="B1660" s="61"/>
      <c r="C1660" s="61"/>
      <c r="D1660" s="61"/>
      <c r="E1660" s="61"/>
      <c r="F1660" s="61"/>
      <c r="G1660" s="61"/>
      <c r="H1660" s="61"/>
      <c r="I1660" s="53"/>
      <c r="J1660" s="54" t="s">
        <v>50</v>
      </c>
      <c r="K1660" s="55"/>
      <c r="L1660" s="60">
        <v>1115.255</v>
      </c>
      <c r="M1660" s="26">
        <v>81.191</v>
      </c>
      <c r="N1660" s="60">
        <v>262.224</v>
      </c>
      <c r="O1660" s="60"/>
      <c r="P1660" s="26"/>
      <c r="Q1660" s="26">
        <f>+L1660+M1660+N1660+O1660+P1660</f>
        <v>1458.67</v>
      </c>
      <c r="R1660" s="26"/>
      <c r="S1660" s="60"/>
      <c r="T1660" s="60"/>
      <c r="U1660" s="60"/>
      <c r="V1660" s="26">
        <f>+R1660+S1660+T1660+U1660</f>
        <v>0</v>
      </c>
      <c r="W1660" s="26">
        <f>+Q1660+V1660</f>
        <v>1458.67</v>
      </c>
      <c r="X1660" s="26">
        <f>IF(Q1660=0,,(Q1660/W1660)*100)</f>
        <v>100</v>
      </c>
      <c r="Y1660" s="26">
        <f>IF(V1660=0,,(V1660/W1660)*100)</f>
        <v>0</v>
      </c>
      <c r="Z1660" s="1"/>
    </row>
    <row r="1661" spans="1:26" ht="23.25">
      <c r="A1661" s="1"/>
      <c r="B1661" s="61"/>
      <c r="C1661" s="61"/>
      <c r="D1661" s="61"/>
      <c r="E1661" s="61"/>
      <c r="F1661" s="61"/>
      <c r="G1661" s="61"/>
      <c r="H1661" s="61"/>
      <c r="I1661" s="53"/>
      <c r="J1661" s="54" t="s">
        <v>51</v>
      </c>
      <c r="K1661" s="55"/>
      <c r="L1661" s="60">
        <v>1043.234</v>
      </c>
      <c r="M1661" s="26">
        <v>60.792</v>
      </c>
      <c r="N1661" s="60">
        <v>100.78</v>
      </c>
      <c r="O1661" s="60"/>
      <c r="P1661" s="26"/>
      <c r="Q1661" s="26">
        <f>+L1661+M1661+N1661+O1661+P1661</f>
        <v>1204.8059999999998</v>
      </c>
      <c r="R1661" s="26"/>
      <c r="S1661" s="60"/>
      <c r="T1661" s="60"/>
      <c r="U1661" s="60"/>
      <c r="V1661" s="26">
        <f>+R1661+S1661+T1661+U1661</f>
        <v>0</v>
      </c>
      <c r="W1661" s="26">
        <f>+Q1661+V1661</f>
        <v>1204.8059999999998</v>
      </c>
      <c r="X1661" s="26">
        <f>IF(Q1661=0,,(Q1661/W1661)*100)</f>
        <v>100</v>
      </c>
      <c r="Y1661" s="26">
        <f>IF(V1661=0,,(V1661/W1661)*100)</f>
        <v>0</v>
      </c>
      <c r="Z1661" s="1"/>
    </row>
    <row r="1662" spans="1:26" ht="23.25">
      <c r="A1662" s="1"/>
      <c r="B1662" s="61"/>
      <c r="C1662" s="61"/>
      <c r="D1662" s="61"/>
      <c r="E1662" s="61"/>
      <c r="F1662" s="61"/>
      <c r="G1662" s="61"/>
      <c r="H1662" s="61"/>
      <c r="I1662" s="53"/>
      <c r="J1662" s="54" t="s">
        <v>52</v>
      </c>
      <c r="K1662" s="55"/>
      <c r="L1662" s="60">
        <v>1020.496</v>
      </c>
      <c r="M1662" s="26">
        <v>42.729</v>
      </c>
      <c r="N1662" s="60">
        <v>73.461</v>
      </c>
      <c r="O1662" s="60"/>
      <c r="P1662" s="26"/>
      <c r="Q1662" s="26">
        <f>+L1662+M1662+N1662+O1662+P1662</f>
        <v>1136.686</v>
      </c>
      <c r="R1662" s="26"/>
      <c r="S1662" s="60"/>
      <c r="T1662" s="60"/>
      <c r="U1662" s="60"/>
      <c r="V1662" s="26">
        <f>+R1662+S1662+T1662+U1662</f>
        <v>0</v>
      </c>
      <c r="W1662" s="26">
        <f>+Q1662+V1662</f>
        <v>1136.686</v>
      </c>
      <c r="X1662" s="26">
        <f>IF(Q1662=0,,(Q1662/W1662)*100)</f>
        <v>100</v>
      </c>
      <c r="Y1662" s="26">
        <f>IF(V1662=0,,(V1662/W1662)*100)</f>
        <v>0</v>
      </c>
      <c r="Z1662" s="1"/>
    </row>
    <row r="1663" spans="1:26" ht="23.25">
      <c r="A1663" s="1"/>
      <c r="B1663" s="61"/>
      <c r="C1663" s="61"/>
      <c r="D1663" s="61"/>
      <c r="E1663" s="61"/>
      <c r="F1663" s="61"/>
      <c r="G1663" s="61"/>
      <c r="H1663" s="61"/>
      <c r="I1663" s="53"/>
      <c r="J1663" s="54" t="s">
        <v>53</v>
      </c>
      <c r="K1663" s="55"/>
      <c r="L1663" s="60">
        <f aca="true" t="shared" si="392" ref="L1663:W1663">IF(L1660=0,,(L1662/L1660)*100)</f>
        <v>91.50337815118515</v>
      </c>
      <c r="M1663" s="26">
        <f t="shared" si="392"/>
        <v>52.627754307743466</v>
      </c>
      <c r="N1663" s="60">
        <f t="shared" si="392"/>
        <v>28.014598206113856</v>
      </c>
      <c r="O1663" s="60">
        <f t="shared" si="392"/>
        <v>0</v>
      </c>
      <c r="P1663" s="26">
        <f t="shared" si="392"/>
        <v>0</v>
      </c>
      <c r="Q1663" s="26">
        <f t="shared" si="392"/>
        <v>77.92619303886417</v>
      </c>
      <c r="R1663" s="26">
        <f t="shared" si="392"/>
        <v>0</v>
      </c>
      <c r="S1663" s="60">
        <f t="shared" si="392"/>
        <v>0</v>
      </c>
      <c r="T1663" s="60">
        <f t="shared" si="392"/>
        <v>0</v>
      </c>
      <c r="U1663" s="60">
        <f t="shared" si="392"/>
        <v>0</v>
      </c>
      <c r="V1663" s="26">
        <f t="shared" si="392"/>
        <v>0</v>
      </c>
      <c r="W1663" s="26">
        <f t="shared" si="392"/>
        <v>77.92619303886417</v>
      </c>
      <c r="X1663" s="26"/>
      <c r="Y1663" s="26"/>
      <c r="Z1663" s="1"/>
    </row>
    <row r="1664" spans="1:26" ht="23.25">
      <c r="A1664" s="1"/>
      <c r="B1664" s="61"/>
      <c r="C1664" s="61"/>
      <c r="D1664" s="61"/>
      <c r="E1664" s="61"/>
      <c r="F1664" s="61"/>
      <c r="G1664" s="61"/>
      <c r="H1664" s="61"/>
      <c r="I1664" s="53"/>
      <c r="J1664" s="54" t="s">
        <v>54</v>
      </c>
      <c r="K1664" s="55"/>
      <c r="L1664" s="60">
        <f aca="true" t="shared" si="393" ref="L1664:W1664">IF(L1661=0,,(L1662/L1661)*100)</f>
        <v>97.82043146599901</v>
      </c>
      <c r="M1664" s="26">
        <f t="shared" si="393"/>
        <v>70.28720884326884</v>
      </c>
      <c r="N1664" s="60">
        <f t="shared" si="393"/>
        <v>72.89243897598729</v>
      </c>
      <c r="O1664" s="60">
        <f t="shared" si="393"/>
        <v>0</v>
      </c>
      <c r="P1664" s="26">
        <f t="shared" si="393"/>
        <v>0</v>
      </c>
      <c r="Q1664" s="26">
        <f t="shared" si="393"/>
        <v>94.34597769267418</v>
      </c>
      <c r="R1664" s="26">
        <f t="shared" si="393"/>
        <v>0</v>
      </c>
      <c r="S1664" s="60">
        <f t="shared" si="393"/>
        <v>0</v>
      </c>
      <c r="T1664" s="60">
        <f t="shared" si="393"/>
        <v>0</v>
      </c>
      <c r="U1664" s="60">
        <f t="shared" si="393"/>
        <v>0</v>
      </c>
      <c r="V1664" s="26">
        <f t="shared" si="393"/>
        <v>0</v>
      </c>
      <c r="W1664" s="26">
        <f t="shared" si="393"/>
        <v>94.34597769267418</v>
      </c>
      <c r="X1664" s="26"/>
      <c r="Y1664" s="26"/>
      <c r="Z1664" s="1"/>
    </row>
    <row r="1665" spans="1:26" ht="23.25">
      <c r="A1665" s="1"/>
      <c r="B1665" s="70"/>
      <c r="C1665" s="70"/>
      <c r="D1665" s="70"/>
      <c r="E1665" s="70"/>
      <c r="F1665" s="70"/>
      <c r="G1665" s="70"/>
      <c r="H1665" s="70"/>
      <c r="I1665" s="64"/>
      <c r="J1665" s="65"/>
      <c r="K1665" s="66"/>
      <c r="L1665" s="67"/>
      <c r="M1665" s="68"/>
      <c r="N1665" s="67"/>
      <c r="O1665" s="67"/>
      <c r="P1665" s="68"/>
      <c r="Q1665" s="68"/>
      <c r="R1665" s="68"/>
      <c r="S1665" s="67"/>
      <c r="T1665" s="67"/>
      <c r="U1665" s="67"/>
      <c r="V1665" s="68"/>
      <c r="W1665" s="68"/>
      <c r="X1665" s="68"/>
      <c r="Y1665" s="68"/>
      <c r="Z1665" s="1"/>
    </row>
    <row r="1666" spans="1:26" ht="23.2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</row>
    <row r="1667" spans="1:26" ht="23.2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5"/>
      <c r="W1667" s="5"/>
      <c r="X1667" s="5"/>
      <c r="Y1667" s="5" t="s">
        <v>437</v>
      </c>
      <c r="Z1667" s="1"/>
    </row>
    <row r="1668" spans="1:26" ht="23.25">
      <c r="A1668" s="1"/>
      <c r="B1668" s="9" t="s">
        <v>3</v>
      </c>
      <c r="C1668" s="10"/>
      <c r="D1668" s="10"/>
      <c r="E1668" s="10"/>
      <c r="F1668" s="10"/>
      <c r="G1668" s="10"/>
      <c r="H1668" s="11"/>
      <c r="I1668" s="12"/>
      <c r="J1668" s="13"/>
      <c r="K1668" s="14"/>
      <c r="L1668" s="15" t="s">
        <v>4</v>
      </c>
      <c r="M1668" s="15"/>
      <c r="N1668" s="15"/>
      <c r="O1668" s="15"/>
      <c r="P1668" s="15"/>
      <c r="Q1668" s="15"/>
      <c r="R1668" s="16" t="s">
        <v>5</v>
      </c>
      <c r="S1668" s="15"/>
      <c r="T1668" s="15"/>
      <c r="U1668" s="15"/>
      <c r="V1668" s="17"/>
      <c r="W1668" s="15" t="s">
        <v>6</v>
      </c>
      <c r="X1668" s="15"/>
      <c r="Y1668" s="18"/>
      <c r="Z1668" s="1"/>
    </row>
    <row r="1669" spans="1:26" ht="23.25">
      <c r="A1669" s="1"/>
      <c r="B1669" s="19" t="s">
        <v>7</v>
      </c>
      <c r="C1669" s="20"/>
      <c r="D1669" s="20"/>
      <c r="E1669" s="20"/>
      <c r="F1669" s="20"/>
      <c r="G1669" s="20"/>
      <c r="H1669" s="21"/>
      <c r="I1669" s="22"/>
      <c r="J1669" s="23"/>
      <c r="K1669" s="24"/>
      <c r="L1669" s="25"/>
      <c r="M1669" s="26"/>
      <c r="N1669" s="27"/>
      <c r="O1669" s="28" t="s">
        <v>8</v>
      </c>
      <c r="P1669" s="29"/>
      <c r="Q1669" s="30"/>
      <c r="R1669" s="31" t="s">
        <v>8</v>
      </c>
      <c r="S1669" s="32" t="s">
        <v>9</v>
      </c>
      <c r="T1669" s="25"/>
      <c r="U1669" s="33" t="s">
        <v>10</v>
      </c>
      <c r="V1669" s="30"/>
      <c r="W1669" s="30"/>
      <c r="X1669" s="34" t="s">
        <v>11</v>
      </c>
      <c r="Y1669" s="35"/>
      <c r="Z1669" s="1"/>
    </row>
    <row r="1670" spans="1:26" ht="23.25">
      <c r="A1670" s="1"/>
      <c r="B1670" s="36"/>
      <c r="C1670" s="37"/>
      <c r="D1670" s="37"/>
      <c r="E1670" s="37"/>
      <c r="F1670" s="38"/>
      <c r="G1670" s="37"/>
      <c r="H1670" s="36"/>
      <c r="I1670" s="22"/>
      <c r="J1670" s="2" t="s">
        <v>12</v>
      </c>
      <c r="K1670" s="24"/>
      <c r="L1670" s="39" t="s">
        <v>13</v>
      </c>
      <c r="M1670" s="40" t="s">
        <v>14</v>
      </c>
      <c r="N1670" s="32" t="s">
        <v>13</v>
      </c>
      <c r="O1670" s="39" t="s">
        <v>15</v>
      </c>
      <c r="P1670" s="29" t="s">
        <v>16</v>
      </c>
      <c r="Q1670" s="26"/>
      <c r="R1670" s="41" t="s">
        <v>15</v>
      </c>
      <c r="S1670" s="40" t="s">
        <v>17</v>
      </c>
      <c r="T1670" s="39" t="s">
        <v>18</v>
      </c>
      <c r="U1670" s="33" t="s">
        <v>19</v>
      </c>
      <c r="V1670" s="30"/>
      <c r="W1670" s="30"/>
      <c r="X1670" s="30"/>
      <c r="Y1670" s="40"/>
      <c r="Z1670" s="1"/>
    </row>
    <row r="1671" spans="1:26" ht="23.25">
      <c r="A1671" s="1"/>
      <c r="B1671" s="36" t="s">
        <v>20</v>
      </c>
      <c r="C1671" s="36" t="s">
        <v>21</v>
      </c>
      <c r="D1671" s="36" t="s">
        <v>22</v>
      </c>
      <c r="E1671" s="36" t="s">
        <v>23</v>
      </c>
      <c r="F1671" s="36" t="s">
        <v>24</v>
      </c>
      <c r="G1671" s="36" t="s">
        <v>25</v>
      </c>
      <c r="H1671" s="36" t="s">
        <v>26</v>
      </c>
      <c r="I1671" s="22"/>
      <c r="J1671" s="42"/>
      <c r="K1671" s="24"/>
      <c r="L1671" s="39" t="s">
        <v>27</v>
      </c>
      <c r="M1671" s="40" t="s">
        <v>28</v>
      </c>
      <c r="N1671" s="32" t="s">
        <v>29</v>
      </c>
      <c r="O1671" s="39" t="s">
        <v>30</v>
      </c>
      <c r="P1671" s="29" t="s">
        <v>31</v>
      </c>
      <c r="Q1671" s="40" t="s">
        <v>32</v>
      </c>
      <c r="R1671" s="41" t="s">
        <v>30</v>
      </c>
      <c r="S1671" s="40" t="s">
        <v>33</v>
      </c>
      <c r="T1671" s="39" t="s">
        <v>34</v>
      </c>
      <c r="U1671" s="33" t="s">
        <v>35</v>
      </c>
      <c r="V1671" s="29" t="s">
        <v>32</v>
      </c>
      <c r="W1671" s="29" t="s">
        <v>36</v>
      </c>
      <c r="X1671" s="29" t="s">
        <v>37</v>
      </c>
      <c r="Y1671" s="40" t="s">
        <v>38</v>
      </c>
      <c r="Z1671" s="1"/>
    </row>
    <row r="1672" spans="1:26" ht="23.25">
      <c r="A1672" s="1"/>
      <c r="B1672" s="43"/>
      <c r="C1672" s="43"/>
      <c r="D1672" s="43"/>
      <c r="E1672" s="43"/>
      <c r="F1672" s="43"/>
      <c r="G1672" s="43"/>
      <c r="H1672" s="43"/>
      <c r="I1672" s="44"/>
      <c r="J1672" s="45"/>
      <c r="K1672" s="46"/>
      <c r="L1672" s="47"/>
      <c r="M1672" s="48"/>
      <c r="N1672" s="49"/>
      <c r="O1672" s="47"/>
      <c r="P1672" s="50"/>
      <c r="Q1672" s="50"/>
      <c r="R1672" s="48"/>
      <c r="S1672" s="48"/>
      <c r="T1672" s="47"/>
      <c r="U1672" s="51"/>
      <c r="V1672" s="50"/>
      <c r="W1672" s="50"/>
      <c r="X1672" s="50"/>
      <c r="Y1672" s="48"/>
      <c r="Z1672" s="1"/>
    </row>
    <row r="1673" spans="1:26" ht="23.25">
      <c r="A1673" s="1"/>
      <c r="B1673" s="52" t="s">
        <v>48</v>
      </c>
      <c r="C1673" s="52"/>
      <c r="D1673" s="52"/>
      <c r="E1673" s="52" t="s">
        <v>55</v>
      </c>
      <c r="F1673" s="52" t="s">
        <v>373</v>
      </c>
      <c r="G1673" s="52" t="s">
        <v>60</v>
      </c>
      <c r="H1673" s="52" t="s">
        <v>371</v>
      </c>
      <c r="I1673" s="53"/>
      <c r="J1673" s="54" t="s">
        <v>372</v>
      </c>
      <c r="K1673" s="55"/>
      <c r="L1673" s="25"/>
      <c r="M1673" s="26"/>
      <c r="N1673" s="27"/>
      <c r="O1673" s="56"/>
      <c r="P1673" s="30"/>
      <c r="Q1673" s="30"/>
      <c r="R1673" s="26"/>
      <c r="S1673" s="27"/>
      <c r="T1673" s="25"/>
      <c r="U1673" s="57"/>
      <c r="V1673" s="30"/>
      <c r="W1673" s="30"/>
      <c r="X1673" s="30"/>
      <c r="Y1673" s="26"/>
      <c r="Z1673" s="1"/>
    </row>
    <row r="1674" spans="1:26" ht="23.25">
      <c r="A1674" s="1"/>
      <c r="B1674" s="52"/>
      <c r="C1674" s="52"/>
      <c r="D1674" s="52"/>
      <c r="E1674" s="52"/>
      <c r="F1674" s="52"/>
      <c r="G1674" s="52"/>
      <c r="H1674" s="52"/>
      <c r="I1674" s="53"/>
      <c r="J1674" s="58" t="s">
        <v>50</v>
      </c>
      <c r="K1674" s="59"/>
      <c r="L1674" s="60">
        <v>34753.511</v>
      </c>
      <c r="M1674" s="60">
        <v>3011.905</v>
      </c>
      <c r="N1674" s="60">
        <v>766.306</v>
      </c>
      <c r="O1674" s="60"/>
      <c r="P1674" s="60"/>
      <c r="Q1674" s="60">
        <f>+L1674+M1674+N1674+O1674+P1674</f>
        <v>38531.721999999994</v>
      </c>
      <c r="R1674" s="60"/>
      <c r="S1674" s="60"/>
      <c r="T1674" s="60"/>
      <c r="U1674" s="69"/>
      <c r="V1674" s="26">
        <f>+R1674+S1674+T1674+U1674</f>
        <v>0</v>
      </c>
      <c r="W1674" s="26">
        <f>+Q1674+V1674</f>
        <v>38531.721999999994</v>
      </c>
      <c r="X1674" s="26">
        <f>IF(Q1674=0,,(Q1674/W1674)*100)</f>
        <v>100</v>
      </c>
      <c r="Y1674" s="26">
        <f>IF(V1674=0,,(V1674/W1674)*100)</f>
        <v>0</v>
      </c>
      <c r="Z1674" s="1"/>
    </row>
    <row r="1675" spans="1:26" ht="23.25">
      <c r="A1675" s="1"/>
      <c r="B1675" s="52"/>
      <c r="C1675" s="52"/>
      <c r="D1675" s="52"/>
      <c r="E1675" s="52"/>
      <c r="F1675" s="52"/>
      <c r="G1675" s="52"/>
      <c r="H1675" s="52"/>
      <c r="I1675" s="53"/>
      <c r="J1675" s="58" t="s">
        <v>51</v>
      </c>
      <c r="K1675" s="59"/>
      <c r="L1675" s="60">
        <v>77428.649</v>
      </c>
      <c r="M1675" s="60">
        <v>1533.552</v>
      </c>
      <c r="N1675" s="60">
        <v>720.93</v>
      </c>
      <c r="O1675" s="60"/>
      <c r="P1675" s="60"/>
      <c r="Q1675" s="60">
        <f>+L1675+M1675+N1675+O1675+P1675</f>
        <v>79683.131</v>
      </c>
      <c r="R1675" s="60"/>
      <c r="S1675" s="60"/>
      <c r="T1675" s="60"/>
      <c r="U1675" s="60"/>
      <c r="V1675" s="26">
        <f>+R1675+S1675+T1675+U1675</f>
        <v>0</v>
      </c>
      <c r="W1675" s="26">
        <f>+Q1675+V1675</f>
        <v>79683.131</v>
      </c>
      <c r="X1675" s="26">
        <f>IF(Q1675=0,,(Q1675/W1675)*100)</f>
        <v>100</v>
      </c>
      <c r="Y1675" s="26">
        <f>IF(V1675=0,,(V1675/W1675)*100)</f>
        <v>0</v>
      </c>
      <c r="Z1675" s="1"/>
    </row>
    <row r="1676" spans="1:26" ht="23.25">
      <c r="A1676" s="1"/>
      <c r="B1676" s="52"/>
      <c r="C1676" s="52"/>
      <c r="D1676" s="52"/>
      <c r="E1676" s="52"/>
      <c r="F1676" s="52"/>
      <c r="G1676" s="52"/>
      <c r="H1676" s="52"/>
      <c r="I1676" s="53"/>
      <c r="J1676" s="54" t="s">
        <v>52</v>
      </c>
      <c r="K1676" s="55"/>
      <c r="L1676" s="60">
        <v>76834.359</v>
      </c>
      <c r="M1676" s="60">
        <v>1533.248</v>
      </c>
      <c r="N1676" s="60">
        <v>627.119</v>
      </c>
      <c r="O1676" s="60"/>
      <c r="P1676" s="60"/>
      <c r="Q1676" s="26">
        <f>+L1676+M1676+N1676+O1676+P1676</f>
        <v>78994.72600000001</v>
      </c>
      <c r="R1676" s="60"/>
      <c r="S1676" s="60"/>
      <c r="T1676" s="60"/>
      <c r="U1676" s="60"/>
      <c r="V1676" s="26">
        <f>+R1676+S1676+T1676+U1676</f>
        <v>0</v>
      </c>
      <c r="W1676" s="26">
        <f>+Q1676+V1676</f>
        <v>78994.72600000001</v>
      </c>
      <c r="X1676" s="26">
        <f>IF(Q1676=0,,(Q1676/W1676)*100)</f>
        <v>100</v>
      </c>
      <c r="Y1676" s="26">
        <f>IF(V1676=0,,(V1676/W1676)*100)</f>
        <v>0</v>
      </c>
      <c r="Z1676" s="1"/>
    </row>
    <row r="1677" spans="1:26" ht="23.25">
      <c r="A1677" s="1"/>
      <c r="B1677" s="52"/>
      <c r="C1677" s="52"/>
      <c r="D1677" s="52"/>
      <c r="E1677" s="52"/>
      <c r="F1677" s="52"/>
      <c r="G1677" s="52"/>
      <c r="H1677" s="52"/>
      <c r="I1677" s="53"/>
      <c r="J1677" s="54" t="s">
        <v>53</v>
      </c>
      <c r="K1677" s="55"/>
      <c r="L1677" s="60">
        <f aca="true" t="shared" si="394" ref="L1677:W1677">IF(L1674=0,,(L1676/L1674)*100)</f>
        <v>221.0837316551988</v>
      </c>
      <c r="M1677" s="26">
        <f t="shared" si="394"/>
        <v>50.90625368330011</v>
      </c>
      <c r="N1677" s="60">
        <f t="shared" si="394"/>
        <v>81.83662923166463</v>
      </c>
      <c r="O1677" s="60">
        <f t="shared" si="394"/>
        <v>0</v>
      </c>
      <c r="P1677" s="26">
        <f t="shared" si="394"/>
        <v>0</v>
      </c>
      <c r="Q1677" s="26">
        <f t="shared" si="394"/>
        <v>205.0121871013188</v>
      </c>
      <c r="R1677" s="26">
        <f t="shared" si="394"/>
        <v>0</v>
      </c>
      <c r="S1677" s="60">
        <f t="shared" si="394"/>
        <v>0</v>
      </c>
      <c r="T1677" s="60">
        <f t="shared" si="394"/>
        <v>0</v>
      </c>
      <c r="U1677" s="60">
        <f t="shared" si="394"/>
        <v>0</v>
      </c>
      <c r="V1677" s="26">
        <f t="shared" si="394"/>
        <v>0</v>
      </c>
      <c r="W1677" s="26">
        <f t="shared" si="394"/>
        <v>205.0121871013188</v>
      </c>
      <c r="X1677" s="26"/>
      <c r="Y1677" s="26"/>
      <c r="Z1677" s="1"/>
    </row>
    <row r="1678" spans="1:26" ht="23.25">
      <c r="A1678" s="1"/>
      <c r="B1678" s="52"/>
      <c r="C1678" s="52"/>
      <c r="D1678" s="52"/>
      <c r="E1678" s="52"/>
      <c r="F1678" s="52"/>
      <c r="G1678" s="52"/>
      <c r="H1678" s="52"/>
      <c r="I1678" s="53"/>
      <c r="J1678" s="54" t="s">
        <v>54</v>
      </c>
      <c r="K1678" s="55"/>
      <c r="L1678" s="60">
        <f aca="true" t="shared" si="395" ref="L1678:W1678">IF(L1675=0,,(L1676/L1675)*100)</f>
        <v>99.23246755861645</v>
      </c>
      <c r="M1678" s="26">
        <f t="shared" si="395"/>
        <v>99.98017674001274</v>
      </c>
      <c r="N1678" s="60">
        <f t="shared" si="395"/>
        <v>86.987502254033</v>
      </c>
      <c r="O1678" s="60">
        <f t="shared" si="395"/>
        <v>0</v>
      </c>
      <c r="P1678" s="26">
        <f t="shared" si="395"/>
        <v>0</v>
      </c>
      <c r="Q1678" s="26">
        <f t="shared" si="395"/>
        <v>99.13607184938556</v>
      </c>
      <c r="R1678" s="26">
        <f t="shared" si="395"/>
        <v>0</v>
      </c>
      <c r="S1678" s="60">
        <f t="shared" si="395"/>
        <v>0</v>
      </c>
      <c r="T1678" s="60">
        <f t="shared" si="395"/>
        <v>0</v>
      </c>
      <c r="U1678" s="60">
        <f t="shared" si="395"/>
        <v>0</v>
      </c>
      <c r="V1678" s="26">
        <f t="shared" si="395"/>
        <v>0</v>
      </c>
      <c r="W1678" s="26">
        <f t="shared" si="395"/>
        <v>99.13607184938556</v>
      </c>
      <c r="X1678" s="26"/>
      <c r="Y1678" s="26"/>
      <c r="Z1678" s="1"/>
    </row>
    <row r="1679" spans="1:26" ht="23.25">
      <c r="A1679" s="1"/>
      <c r="B1679" s="52"/>
      <c r="C1679" s="52"/>
      <c r="D1679" s="52"/>
      <c r="E1679" s="52"/>
      <c r="F1679" s="52"/>
      <c r="G1679" s="52"/>
      <c r="H1679" s="52"/>
      <c r="I1679" s="53"/>
      <c r="J1679" s="54"/>
      <c r="K1679" s="55"/>
      <c r="L1679" s="60"/>
      <c r="M1679" s="26"/>
      <c r="N1679" s="60"/>
      <c r="O1679" s="60"/>
      <c r="P1679" s="26"/>
      <c r="Q1679" s="26"/>
      <c r="R1679" s="26"/>
      <c r="S1679" s="60"/>
      <c r="T1679" s="60"/>
      <c r="U1679" s="60"/>
      <c r="V1679" s="26"/>
      <c r="W1679" s="26"/>
      <c r="X1679" s="26"/>
      <c r="Y1679" s="26"/>
      <c r="Z1679" s="1"/>
    </row>
    <row r="1680" spans="1:26" ht="23.25">
      <c r="A1680" s="1"/>
      <c r="B1680" s="52"/>
      <c r="C1680" s="52"/>
      <c r="D1680" s="52"/>
      <c r="E1680" s="52" t="s">
        <v>375</v>
      </c>
      <c r="F1680" s="52"/>
      <c r="G1680" s="52"/>
      <c r="H1680" s="52"/>
      <c r="I1680" s="53"/>
      <c r="J1680" s="54" t="s">
        <v>376</v>
      </c>
      <c r="K1680" s="55"/>
      <c r="L1680" s="60"/>
      <c r="M1680" s="26"/>
      <c r="N1680" s="60"/>
      <c r="O1680" s="60"/>
      <c r="P1680" s="26"/>
      <c r="Q1680" s="26"/>
      <c r="R1680" s="26"/>
      <c r="S1680" s="60"/>
      <c r="T1680" s="60"/>
      <c r="U1680" s="60"/>
      <c r="V1680" s="26"/>
      <c r="W1680" s="26"/>
      <c r="X1680" s="26"/>
      <c r="Y1680" s="26"/>
      <c r="Z1680" s="1"/>
    </row>
    <row r="1681" spans="1:26" ht="23.25">
      <c r="A1681" s="1"/>
      <c r="B1681" s="52"/>
      <c r="C1681" s="52"/>
      <c r="D1681" s="52"/>
      <c r="E1681" s="52"/>
      <c r="F1681" s="52"/>
      <c r="G1681" s="52"/>
      <c r="H1681" s="52"/>
      <c r="I1681" s="53"/>
      <c r="J1681" s="54" t="s">
        <v>377</v>
      </c>
      <c r="K1681" s="55"/>
      <c r="L1681" s="60"/>
      <c r="M1681" s="26"/>
      <c r="N1681" s="60"/>
      <c r="O1681" s="60"/>
      <c r="P1681" s="26"/>
      <c r="Q1681" s="26"/>
      <c r="R1681" s="26"/>
      <c r="S1681" s="60"/>
      <c r="T1681" s="60"/>
      <c r="U1681" s="60"/>
      <c r="V1681" s="26"/>
      <c r="W1681" s="26"/>
      <c r="X1681" s="26"/>
      <c r="Y1681" s="26"/>
      <c r="Z1681" s="1"/>
    </row>
    <row r="1682" spans="1:26" ht="23.25">
      <c r="A1682" s="1"/>
      <c r="B1682" s="52"/>
      <c r="C1682" s="52"/>
      <c r="D1682" s="52"/>
      <c r="E1682" s="52"/>
      <c r="F1682" s="52"/>
      <c r="G1682" s="52"/>
      <c r="H1682" s="52"/>
      <c r="I1682" s="53"/>
      <c r="J1682" s="54" t="s">
        <v>50</v>
      </c>
      <c r="K1682" s="55"/>
      <c r="L1682" s="60">
        <f>+L1690</f>
        <v>0</v>
      </c>
      <c r="M1682" s="26">
        <f>+M1690</f>
        <v>0</v>
      </c>
      <c r="N1682" s="60">
        <f>+N1690</f>
        <v>0</v>
      </c>
      <c r="O1682" s="60">
        <f>+O1690</f>
        <v>3603.831</v>
      </c>
      <c r="P1682" s="26">
        <f>+P1690</f>
        <v>0</v>
      </c>
      <c r="Q1682" s="26">
        <f>+L1682+M1682+N1682+O1682+P1682</f>
        <v>3603.831</v>
      </c>
      <c r="R1682" s="26">
        <f aca="true" t="shared" si="396" ref="R1682:U1684">+R1690</f>
        <v>0</v>
      </c>
      <c r="S1682" s="60">
        <f t="shared" si="396"/>
        <v>0</v>
      </c>
      <c r="T1682" s="60">
        <f t="shared" si="396"/>
        <v>0</v>
      </c>
      <c r="U1682" s="60">
        <f t="shared" si="396"/>
        <v>0</v>
      </c>
      <c r="V1682" s="26">
        <f>+R1682+S1682+T1682+U1682</f>
        <v>0</v>
      </c>
      <c r="W1682" s="26">
        <f>+Q1682+V1682</f>
        <v>3603.831</v>
      </c>
      <c r="X1682" s="26">
        <f>IF(Q1682=0,,(Q1682/W1682)*100)</f>
        <v>100</v>
      </c>
      <c r="Y1682" s="26">
        <f>IF(V1682=0,,(V1682/W1682)*100)</f>
        <v>0</v>
      </c>
      <c r="Z1682" s="1"/>
    </row>
    <row r="1683" spans="1:26" ht="23.25">
      <c r="A1683" s="1"/>
      <c r="B1683" s="52"/>
      <c r="C1683" s="52"/>
      <c r="D1683" s="52"/>
      <c r="E1683" s="52"/>
      <c r="F1683" s="52"/>
      <c r="G1683" s="52"/>
      <c r="H1683" s="52"/>
      <c r="I1683" s="53"/>
      <c r="J1683" s="54" t="s">
        <v>51</v>
      </c>
      <c r="K1683" s="55"/>
      <c r="L1683" s="60">
        <f aca="true" t="shared" si="397" ref="L1683:P1684">+L1691</f>
        <v>0</v>
      </c>
      <c r="M1683" s="26">
        <f t="shared" si="397"/>
        <v>0</v>
      </c>
      <c r="N1683" s="60">
        <f t="shared" si="397"/>
        <v>0</v>
      </c>
      <c r="O1683" s="60">
        <f t="shared" si="397"/>
        <v>3433.435</v>
      </c>
      <c r="P1683" s="26">
        <f t="shared" si="397"/>
        <v>0</v>
      </c>
      <c r="Q1683" s="26">
        <f>+L1683+M1683+N1683+O1683+P1683</f>
        <v>3433.435</v>
      </c>
      <c r="R1683" s="26">
        <f t="shared" si="396"/>
        <v>170.396</v>
      </c>
      <c r="S1683" s="60">
        <f t="shared" si="396"/>
        <v>0</v>
      </c>
      <c r="T1683" s="60">
        <f t="shared" si="396"/>
        <v>0</v>
      </c>
      <c r="U1683" s="60">
        <f t="shared" si="396"/>
        <v>0</v>
      </c>
      <c r="V1683" s="26">
        <f>+R1683+S1683+T1683+U1683</f>
        <v>170.396</v>
      </c>
      <c r="W1683" s="26">
        <f>+Q1683+V1683</f>
        <v>3603.831</v>
      </c>
      <c r="X1683" s="26">
        <f>IF(Q1683=0,,(Q1683/W1683)*100)</f>
        <v>95.27180936064981</v>
      </c>
      <c r="Y1683" s="26">
        <f>IF(V1683=0,,(V1683/W1683)*100)</f>
        <v>4.72819063935018</v>
      </c>
      <c r="Z1683" s="1"/>
    </row>
    <row r="1684" spans="1:26" ht="23.25">
      <c r="A1684" s="1"/>
      <c r="B1684" s="52"/>
      <c r="C1684" s="52"/>
      <c r="D1684" s="52"/>
      <c r="E1684" s="52"/>
      <c r="F1684" s="52"/>
      <c r="G1684" s="52"/>
      <c r="H1684" s="52"/>
      <c r="I1684" s="53"/>
      <c r="J1684" s="54" t="s">
        <v>52</v>
      </c>
      <c r="K1684" s="55"/>
      <c r="L1684" s="60">
        <f t="shared" si="397"/>
        <v>0</v>
      </c>
      <c r="M1684" s="26">
        <f t="shared" si="397"/>
        <v>0</v>
      </c>
      <c r="N1684" s="60">
        <f t="shared" si="397"/>
        <v>0</v>
      </c>
      <c r="O1684" s="60">
        <f t="shared" si="397"/>
        <v>3433.435</v>
      </c>
      <c r="P1684" s="26">
        <f t="shared" si="397"/>
        <v>0</v>
      </c>
      <c r="Q1684" s="26">
        <f>+L1684+M1684+N1684+O1684+P1684</f>
        <v>3433.435</v>
      </c>
      <c r="R1684" s="26">
        <f t="shared" si="396"/>
        <v>170.396</v>
      </c>
      <c r="S1684" s="60">
        <f t="shared" si="396"/>
        <v>0</v>
      </c>
      <c r="T1684" s="60">
        <f t="shared" si="396"/>
        <v>0</v>
      </c>
      <c r="U1684" s="60">
        <f t="shared" si="396"/>
        <v>0</v>
      </c>
      <c r="V1684" s="26">
        <f>+R1684+S1684+T1684+U1684</f>
        <v>170.396</v>
      </c>
      <c r="W1684" s="26">
        <f>+Q1684+V1684</f>
        <v>3603.831</v>
      </c>
      <c r="X1684" s="26">
        <f>IF(Q1684=0,,(Q1684/W1684)*100)</f>
        <v>95.27180936064981</v>
      </c>
      <c r="Y1684" s="26">
        <f>IF(V1684=0,,(V1684/W1684)*100)</f>
        <v>4.72819063935018</v>
      </c>
      <c r="Z1684" s="1"/>
    </row>
    <row r="1685" spans="1:26" ht="23.25">
      <c r="A1685" s="1"/>
      <c r="B1685" s="52"/>
      <c r="C1685" s="52"/>
      <c r="D1685" s="52"/>
      <c r="E1685" s="52"/>
      <c r="F1685" s="52"/>
      <c r="G1685" s="52"/>
      <c r="H1685" s="52"/>
      <c r="I1685" s="53"/>
      <c r="J1685" s="54" t="s">
        <v>53</v>
      </c>
      <c r="K1685" s="55"/>
      <c r="L1685" s="60">
        <f aca="true" t="shared" si="398" ref="L1685:W1685">IF(L1682=0,,(L1684/L1682)*100)</f>
        <v>0</v>
      </c>
      <c r="M1685" s="26">
        <f t="shared" si="398"/>
        <v>0</v>
      </c>
      <c r="N1685" s="60">
        <f t="shared" si="398"/>
        <v>0</v>
      </c>
      <c r="O1685" s="60">
        <f t="shared" si="398"/>
        <v>95.27180936064981</v>
      </c>
      <c r="P1685" s="26">
        <f t="shared" si="398"/>
        <v>0</v>
      </c>
      <c r="Q1685" s="26">
        <f t="shared" si="398"/>
        <v>95.27180936064981</v>
      </c>
      <c r="R1685" s="26">
        <f t="shared" si="398"/>
        <v>0</v>
      </c>
      <c r="S1685" s="60">
        <f t="shared" si="398"/>
        <v>0</v>
      </c>
      <c r="T1685" s="60">
        <f t="shared" si="398"/>
        <v>0</v>
      </c>
      <c r="U1685" s="60">
        <f t="shared" si="398"/>
        <v>0</v>
      </c>
      <c r="V1685" s="26">
        <f t="shared" si="398"/>
        <v>0</v>
      </c>
      <c r="W1685" s="26">
        <f t="shared" si="398"/>
        <v>100</v>
      </c>
      <c r="X1685" s="26"/>
      <c r="Y1685" s="26"/>
      <c r="Z1685" s="1"/>
    </row>
    <row r="1686" spans="1:26" ht="23.25">
      <c r="A1686" s="1"/>
      <c r="B1686" s="52"/>
      <c r="C1686" s="52"/>
      <c r="D1686" s="52"/>
      <c r="E1686" s="52"/>
      <c r="F1686" s="52"/>
      <c r="G1686" s="52"/>
      <c r="H1686" s="52"/>
      <c r="I1686" s="53"/>
      <c r="J1686" s="54" t="s">
        <v>54</v>
      </c>
      <c r="K1686" s="55"/>
      <c r="L1686" s="60">
        <f>IF(L1683=0,,(L1684/L1683)*100)</f>
        <v>0</v>
      </c>
      <c r="M1686" s="26">
        <f aca="true" t="shared" si="399" ref="M1686:W1686">IF(M1683=0,,(M1684/M1683)*100)</f>
        <v>0</v>
      </c>
      <c r="N1686" s="60">
        <f t="shared" si="399"/>
        <v>0</v>
      </c>
      <c r="O1686" s="60">
        <f t="shared" si="399"/>
        <v>100</v>
      </c>
      <c r="P1686" s="26">
        <f t="shared" si="399"/>
        <v>0</v>
      </c>
      <c r="Q1686" s="26">
        <f t="shared" si="399"/>
        <v>100</v>
      </c>
      <c r="R1686" s="26">
        <f t="shared" si="399"/>
        <v>100</v>
      </c>
      <c r="S1686" s="60">
        <f t="shared" si="399"/>
        <v>0</v>
      </c>
      <c r="T1686" s="60">
        <f t="shared" si="399"/>
        <v>0</v>
      </c>
      <c r="U1686" s="60">
        <f t="shared" si="399"/>
        <v>0</v>
      </c>
      <c r="V1686" s="26">
        <f t="shared" si="399"/>
        <v>100</v>
      </c>
      <c r="W1686" s="26">
        <f t="shared" si="399"/>
        <v>100</v>
      </c>
      <c r="X1686" s="26"/>
      <c r="Y1686" s="26"/>
      <c r="Z1686" s="1"/>
    </row>
    <row r="1687" spans="1:26" ht="23.25">
      <c r="A1687" s="1"/>
      <c r="B1687" s="52"/>
      <c r="C1687" s="52"/>
      <c r="D1687" s="52"/>
      <c r="E1687" s="52"/>
      <c r="F1687" s="52"/>
      <c r="G1687" s="52"/>
      <c r="H1687" s="52"/>
      <c r="I1687" s="53"/>
      <c r="J1687" s="54"/>
      <c r="K1687" s="55"/>
      <c r="L1687" s="60"/>
      <c r="M1687" s="26"/>
      <c r="N1687" s="60"/>
      <c r="O1687" s="60"/>
      <c r="P1687" s="26"/>
      <c r="Q1687" s="26"/>
      <c r="R1687" s="26"/>
      <c r="S1687" s="60"/>
      <c r="T1687" s="60"/>
      <c r="U1687" s="60"/>
      <c r="V1687" s="26"/>
      <c r="W1687" s="26"/>
      <c r="X1687" s="26"/>
      <c r="Y1687" s="26"/>
      <c r="Z1687" s="1"/>
    </row>
    <row r="1688" spans="1:26" ht="23.25">
      <c r="A1688" s="1"/>
      <c r="B1688" s="61"/>
      <c r="C1688" s="62"/>
      <c r="D1688" s="62"/>
      <c r="E1688" s="62"/>
      <c r="F1688" s="62" t="s">
        <v>378</v>
      </c>
      <c r="G1688" s="62"/>
      <c r="H1688" s="62"/>
      <c r="I1688" s="54"/>
      <c r="J1688" s="54" t="s">
        <v>379</v>
      </c>
      <c r="K1688" s="55"/>
      <c r="L1688" s="24"/>
      <c r="M1688" s="24"/>
      <c r="N1688" s="24"/>
      <c r="O1688" s="24"/>
      <c r="P1688" s="24"/>
      <c r="Q1688" s="24"/>
      <c r="R1688" s="24"/>
      <c r="S1688" s="24"/>
      <c r="T1688" s="24"/>
      <c r="U1688" s="24"/>
      <c r="V1688" s="24"/>
      <c r="W1688" s="24"/>
      <c r="X1688" s="24"/>
      <c r="Y1688" s="24"/>
      <c r="Z1688" s="1"/>
    </row>
    <row r="1689" spans="1:26" ht="23.25">
      <c r="A1689" s="1"/>
      <c r="B1689" s="52"/>
      <c r="C1689" s="52"/>
      <c r="D1689" s="52"/>
      <c r="E1689" s="52"/>
      <c r="F1689" s="52"/>
      <c r="G1689" s="52"/>
      <c r="H1689" s="52"/>
      <c r="I1689" s="53"/>
      <c r="J1689" s="54" t="s">
        <v>380</v>
      </c>
      <c r="K1689" s="55"/>
      <c r="L1689" s="60"/>
      <c r="M1689" s="26"/>
      <c r="N1689" s="60"/>
      <c r="O1689" s="60"/>
      <c r="P1689" s="26"/>
      <c r="Q1689" s="26"/>
      <c r="R1689" s="26"/>
      <c r="S1689" s="60"/>
      <c r="T1689" s="60"/>
      <c r="U1689" s="60"/>
      <c r="V1689" s="26"/>
      <c r="W1689" s="26"/>
      <c r="X1689" s="26"/>
      <c r="Y1689" s="26"/>
      <c r="Z1689" s="1"/>
    </row>
    <row r="1690" spans="1:26" ht="23.25">
      <c r="A1690" s="1"/>
      <c r="B1690" s="52"/>
      <c r="C1690" s="52"/>
      <c r="D1690" s="52"/>
      <c r="E1690" s="52"/>
      <c r="F1690" s="52"/>
      <c r="G1690" s="52"/>
      <c r="H1690" s="52"/>
      <c r="I1690" s="53"/>
      <c r="J1690" s="54" t="s">
        <v>50</v>
      </c>
      <c r="K1690" s="55"/>
      <c r="L1690" s="60">
        <f>+L1698</f>
        <v>0</v>
      </c>
      <c r="M1690" s="26">
        <f>+M1698</f>
        <v>0</v>
      </c>
      <c r="N1690" s="60">
        <f>+N1698</f>
        <v>0</v>
      </c>
      <c r="O1690" s="60">
        <f>+O1698</f>
        <v>3603.831</v>
      </c>
      <c r="P1690" s="26">
        <f>+P1698</f>
        <v>0</v>
      </c>
      <c r="Q1690" s="26">
        <f>+L1690+M1690+N1690+O1690+P1690</f>
        <v>3603.831</v>
      </c>
      <c r="R1690" s="26">
        <f aca="true" t="shared" si="400" ref="R1690:U1692">+R1698</f>
        <v>0</v>
      </c>
      <c r="S1690" s="60">
        <f t="shared" si="400"/>
        <v>0</v>
      </c>
      <c r="T1690" s="60">
        <f t="shared" si="400"/>
        <v>0</v>
      </c>
      <c r="U1690" s="60">
        <f t="shared" si="400"/>
        <v>0</v>
      </c>
      <c r="V1690" s="26">
        <f>+R1690+S1690+T1690+U1690</f>
        <v>0</v>
      </c>
      <c r="W1690" s="26">
        <f>+Q1690+V1690</f>
        <v>3603.831</v>
      </c>
      <c r="X1690" s="26">
        <f>IF(Q1690=0,,(Q1690/W1690)*100)</f>
        <v>100</v>
      </c>
      <c r="Y1690" s="26">
        <f>IF(V1690=0,,(V1690/W1690)*100)</f>
        <v>0</v>
      </c>
      <c r="Z1690" s="1"/>
    </row>
    <row r="1691" spans="1:26" ht="23.25">
      <c r="A1691" s="1"/>
      <c r="B1691" s="52"/>
      <c r="C1691" s="52"/>
      <c r="D1691" s="52"/>
      <c r="E1691" s="52"/>
      <c r="F1691" s="52"/>
      <c r="G1691" s="52"/>
      <c r="H1691" s="52"/>
      <c r="I1691" s="53"/>
      <c r="J1691" s="54" t="s">
        <v>51</v>
      </c>
      <c r="K1691" s="55"/>
      <c r="L1691" s="60">
        <f aca="true" t="shared" si="401" ref="L1691:P1692">+L1699</f>
        <v>0</v>
      </c>
      <c r="M1691" s="26">
        <f t="shared" si="401"/>
        <v>0</v>
      </c>
      <c r="N1691" s="60">
        <f t="shared" si="401"/>
        <v>0</v>
      </c>
      <c r="O1691" s="60">
        <f t="shared" si="401"/>
        <v>3433.435</v>
      </c>
      <c r="P1691" s="26">
        <f t="shared" si="401"/>
        <v>0</v>
      </c>
      <c r="Q1691" s="26">
        <f>+L1691+M1691+N1691+O1691+P1691</f>
        <v>3433.435</v>
      </c>
      <c r="R1691" s="26">
        <f t="shared" si="400"/>
        <v>170.396</v>
      </c>
      <c r="S1691" s="60">
        <f t="shared" si="400"/>
        <v>0</v>
      </c>
      <c r="T1691" s="60">
        <f t="shared" si="400"/>
        <v>0</v>
      </c>
      <c r="U1691" s="60">
        <f t="shared" si="400"/>
        <v>0</v>
      </c>
      <c r="V1691" s="26">
        <f>+R1691+S1691+T1691+U1691</f>
        <v>170.396</v>
      </c>
      <c r="W1691" s="26">
        <f>+Q1691+V1691</f>
        <v>3603.831</v>
      </c>
      <c r="X1691" s="26">
        <f>IF(Q1691=0,,(Q1691/W1691)*100)</f>
        <v>95.27180936064981</v>
      </c>
      <c r="Y1691" s="26">
        <f>IF(V1691=0,,(V1691/W1691)*100)</f>
        <v>4.72819063935018</v>
      </c>
      <c r="Z1691" s="1"/>
    </row>
    <row r="1692" spans="1:26" ht="23.25">
      <c r="A1692" s="1"/>
      <c r="B1692" s="52"/>
      <c r="C1692" s="52"/>
      <c r="D1692" s="52"/>
      <c r="E1692" s="52"/>
      <c r="F1692" s="52"/>
      <c r="G1692" s="52"/>
      <c r="H1692" s="52"/>
      <c r="I1692" s="53"/>
      <c r="J1692" s="54" t="s">
        <v>52</v>
      </c>
      <c r="K1692" s="55"/>
      <c r="L1692" s="60">
        <f t="shared" si="401"/>
        <v>0</v>
      </c>
      <c r="M1692" s="26">
        <f t="shared" si="401"/>
        <v>0</v>
      </c>
      <c r="N1692" s="60">
        <f t="shared" si="401"/>
        <v>0</v>
      </c>
      <c r="O1692" s="60">
        <f t="shared" si="401"/>
        <v>3433.435</v>
      </c>
      <c r="P1692" s="26">
        <f t="shared" si="401"/>
        <v>0</v>
      </c>
      <c r="Q1692" s="26">
        <f>+L1692+M1692+N1692+O1692+P1692</f>
        <v>3433.435</v>
      </c>
      <c r="R1692" s="26">
        <f t="shared" si="400"/>
        <v>170.396</v>
      </c>
      <c r="S1692" s="60">
        <f t="shared" si="400"/>
        <v>0</v>
      </c>
      <c r="T1692" s="60">
        <f t="shared" si="400"/>
        <v>0</v>
      </c>
      <c r="U1692" s="60">
        <f t="shared" si="400"/>
        <v>0</v>
      </c>
      <c r="V1692" s="26">
        <f>+R1692+S1692+T1692+U1692</f>
        <v>170.396</v>
      </c>
      <c r="W1692" s="26">
        <f>+Q1692+V1692</f>
        <v>3603.831</v>
      </c>
      <c r="X1692" s="26">
        <f>IF(Q1692=0,,(Q1692/W1692)*100)</f>
        <v>95.27180936064981</v>
      </c>
      <c r="Y1692" s="26">
        <f>IF(V1692=0,,(V1692/W1692)*100)</f>
        <v>4.72819063935018</v>
      </c>
      <c r="Z1692" s="1"/>
    </row>
    <row r="1693" spans="1:26" ht="23.25">
      <c r="A1693" s="1"/>
      <c r="B1693" s="52"/>
      <c r="C1693" s="52"/>
      <c r="D1693" s="52"/>
      <c r="E1693" s="52"/>
      <c r="F1693" s="52"/>
      <c r="G1693" s="52"/>
      <c r="H1693" s="52"/>
      <c r="I1693" s="53"/>
      <c r="J1693" s="54" t="s">
        <v>53</v>
      </c>
      <c r="K1693" s="55"/>
      <c r="L1693" s="60">
        <f aca="true" t="shared" si="402" ref="L1693:W1693">IF(L1690=0,,(L1692/L1690)*100)</f>
        <v>0</v>
      </c>
      <c r="M1693" s="26">
        <f t="shared" si="402"/>
        <v>0</v>
      </c>
      <c r="N1693" s="60">
        <f t="shared" si="402"/>
        <v>0</v>
      </c>
      <c r="O1693" s="60">
        <f t="shared" si="402"/>
        <v>95.27180936064981</v>
      </c>
      <c r="P1693" s="26">
        <f t="shared" si="402"/>
        <v>0</v>
      </c>
      <c r="Q1693" s="26">
        <f t="shared" si="402"/>
        <v>95.27180936064981</v>
      </c>
      <c r="R1693" s="26">
        <f t="shared" si="402"/>
        <v>0</v>
      </c>
      <c r="S1693" s="60">
        <f t="shared" si="402"/>
        <v>0</v>
      </c>
      <c r="T1693" s="60">
        <f t="shared" si="402"/>
        <v>0</v>
      </c>
      <c r="U1693" s="60">
        <f t="shared" si="402"/>
        <v>0</v>
      </c>
      <c r="V1693" s="26">
        <f t="shared" si="402"/>
        <v>0</v>
      </c>
      <c r="W1693" s="26">
        <f t="shared" si="402"/>
        <v>100</v>
      </c>
      <c r="X1693" s="26"/>
      <c r="Y1693" s="26"/>
      <c r="Z1693" s="1"/>
    </row>
    <row r="1694" spans="1:26" ht="23.25">
      <c r="A1694" s="1"/>
      <c r="B1694" s="52"/>
      <c r="C1694" s="52"/>
      <c r="D1694" s="52"/>
      <c r="E1694" s="52"/>
      <c r="F1694" s="52"/>
      <c r="G1694" s="52"/>
      <c r="H1694" s="52"/>
      <c r="I1694" s="53"/>
      <c r="J1694" s="54" t="s">
        <v>54</v>
      </c>
      <c r="K1694" s="55"/>
      <c r="L1694" s="60">
        <f>IF(L1691=0,,(L1692/L1691)*100)</f>
        <v>0</v>
      </c>
      <c r="M1694" s="26">
        <f aca="true" t="shared" si="403" ref="M1694:W1694">IF(M1691=0,,(M1692/M1691)*100)</f>
        <v>0</v>
      </c>
      <c r="N1694" s="60">
        <f t="shared" si="403"/>
        <v>0</v>
      </c>
      <c r="O1694" s="60">
        <f t="shared" si="403"/>
        <v>100</v>
      </c>
      <c r="P1694" s="26">
        <f t="shared" si="403"/>
        <v>0</v>
      </c>
      <c r="Q1694" s="26">
        <f t="shared" si="403"/>
        <v>100</v>
      </c>
      <c r="R1694" s="26">
        <f t="shared" si="403"/>
        <v>100</v>
      </c>
      <c r="S1694" s="60">
        <f t="shared" si="403"/>
        <v>0</v>
      </c>
      <c r="T1694" s="60">
        <f t="shared" si="403"/>
        <v>0</v>
      </c>
      <c r="U1694" s="60">
        <f t="shared" si="403"/>
        <v>0</v>
      </c>
      <c r="V1694" s="26">
        <f t="shared" si="403"/>
        <v>100</v>
      </c>
      <c r="W1694" s="26">
        <f t="shared" si="403"/>
        <v>100</v>
      </c>
      <c r="X1694" s="26"/>
      <c r="Y1694" s="26"/>
      <c r="Z1694" s="1"/>
    </row>
    <row r="1695" spans="1:26" ht="23.25">
      <c r="A1695" s="1"/>
      <c r="B1695" s="52"/>
      <c r="C1695" s="52"/>
      <c r="D1695" s="52"/>
      <c r="E1695" s="52"/>
      <c r="F1695" s="52"/>
      <c r="G1695" s="52"/>
      <c r="H1695" s="52"/>
      <c r="I1695" s="53"/>
      <c r="J1695" s="54"/>
      <c r="K1695" s="55"/>
      <c r="L1695" s="60"/>
      <c r="M1695" s="26"/>
      <c r="N1695" s="60"/>
      <c r="O1695" s="60"/>
      <c r="P1695" s="26"/>
      <c r="Q1695" s="26"/>
      <c r="R1695" s="26"/>
      <c r="S1695" s="60"/>
      <c r="T1695" s="60"/>
      <c r="U1695" s="60"/>
      <c r="V1695" s="26"/>
      <c r="W1695" s="26"/>
      <c r="X1695" s="26"/>
      <c r="Y1695" s="26"/>
      <c r="Z1695" s="1"/>
    </row>
    <row r="1696" spans="1:26" ht="23.25">
      <c r="A1696" s="1"/>
      <c r="B1696" s="52"/>
      <c r="C1696" s="52"/>
      <c r="D1696" s="52"/>
      <c r="E1696" s="52"/>
      <c r="F1696" s="52"/>
      <c r="G1696" s="52" t="s">
        <v>60</v>
      </c>
      <c r="H1696" s="52"/>
      <c r="I1696" s="53"/>
      <c r="J1696" s="54" t="s">
        <v>61</v>
      </c>
      <c r="K1696" s="55"/>
      <c r="L1696" s="60"/>
      <c r="M1696" s="26"/>
      <c r="N1696" s="60"/>
      <c r="O1696" s="60"/>
      <c r="P1696" s="26"/>
      <c r="Q1696" s="26"/>
      <c r="R1696" s="26"/>
      <c r="S1696" s="60"/>
      <c r="T1696" s="60"/>
      <c r="U1696" s="60"/>
      <c r="V1696" s="26"/>
      <c r="W1696" s="26"/>
      <c r="X1696" s="26"/>
      <c r="Y1696" s="26"/>
      <c r="Z1696" s="1"/>
    </row>
    <row r="1697" spans="1:26" ht="23.25">
      <c r="A1697" s="1"/>
      <c r="B1697" s="61"/>
      <c r="C1697" s="62"/>
      <c r="D1697" s="62"/>
      <c r="E1697" s="62"/>
      <c r="F1697" s="62"/>
      <c r="G1697" s="62"/>
      <c r="H1697" s="62"/>
      <c r="I1697" s="54"/>
      <c r="J1697" s="54" t="s">
        <v>62</v>
      </c>
      <c r="K1697" s="55"/>
      <c r="L1697" s="24"/>
      <c r="M1697" s="24"/>
      <c r="N1697" s="24"/>
      <c r="O1697" s="24"/>
      <c r="P1697" s="24"/>
      <c r="Q1697" s="24"/>
      <c r="R1697" s="24"/>
      <c r="S1697" s="24"/>
      <c r="T1697" s="24"/>
      <c r="U1697" s="24"/>
      <c r="V1697" s="24"/>
      <c r="W1697" s="24"/>
      <c r="X1697" s="24"/>
      <c r="Y1697" s="24"/>
      <c r="Z1697" s="1"/>
    </row>
    <row r="1698" spans="1:26" ht="23.25">
      <c r="A1698" s="1"/>
      <c r="B1698" s="52"/>
      <c r="C1698" s="52"/>
      <c r="D1698" s="52"/>
      <c r="E1698" s="52"/>
      <c r="F1698" s="52"/>
      <c r="G1698" s="52"/>
      <c r="H1698" s="52"/>
      <c r="I1698" s="53"/>
      <c r="J1698" s="54" t="s">
        <v>50</v>
      </c>
      <c r="K1698" s="55"/>
      <c r="L1698" s="60">
        <f>+L1705</f>
        <v>0</v>
      </c>
      <c r="M1698" s="26">
        <f>+M1705</f>
        <v>0</v>
      </c>
      <c r="N1698" s="60">
        <f>+N1705</f>
        <v>0</v>
      </c>
      <c r="O1698" s="60">
        <f>+O1705</f>
        <v>3603.831</v>
      </c>
      <c r="P1698" s="26">
        <f>+P1705</f>
        <v>0</v>
      </c>
      <c r="Q1698" s="26">
        <f>+L1698+M1698+N1698+O1698+P1698</f>
        <v>3603.831</v>
      </c>
      <c r="R1698" s="26">
        <f aca="true" t="shared" si="404" ref="R1698:U1700">+R1705</f>
        <v>0</v>
      </c>
      <c r="S1698" s="60">
        <f t="shared" si="404"/>
        <v>0</v>
      </c>
      <c r="T1698" s="60">
        <f t="shared" si="404"/>
        <v>0</v>
      </c>
      <c r="U1698" s="60">
        <f t="shared" si="404"/>
        <v>0</v>
      </c>
      <c r="V1698" s="26">
        <f>+R1698+S1698+T1698+U1698</f>
        <v>0</v>
      </c>
      <c r="W1698" s="26">
        <f>+Q1698+V1698</f>
        <v>3603.831</v>
      </c>
      <c r="X1698" s="26">
        <f>IF(Q1698=0,,(Q1698/W1698)*100)</f>
        <v>100</v>
      </c>
      <c r="Y1698" s="26">
        <f>IF(V1698=0,,(V1698/W1698)*100)</f>
        <v>0</v>
      </c>
      <c r="Z1698" s="1"/>
    </row>
    <row r="1699" spans="1:26" ht="23.25">
      <c r="A1699" s="1"/>
      <c r="B1699" s="52"/>
      <c r="C1699" s="52"/>
      <c r="D1699" s="52"/>
      <c r="E1699" s="52"/>
      <c r="F1699" s="52"/>
      <c r="G1699" s="52"/>
      <c r="H1699" s="52"/>
      <c r="I1699" s="53"/>
      <c r="J1699" s="54" t="s">
        <v>51</v>
      </c>
      <c r="K1699" s="55"/>
      <c r="L1699" s="60">
        <f aca="true" t="shared" si="405" ref="L1699:P1700">+L1706</f>
        <v>0</v>
      </c>
      <c r="M1699" s="26">
        <f t="shared" si="405"/>
        <v>0</v>
      </c>
      <c r="N1699" s="60">
        <f t="shared" si="405"/>
        <v>0</v>
      </c>
      <c r="O1699" s="60">
        <f t="shared" si="405"/>
        <v>3433.435</v>
      </c>
      <c r="P1699" s="26">
        <f t="shared" si="405"/>
        <v>0</v>
      </c>
      <c r="Q1699" s="26">
        <f>+L1699+M1699+N1699+O1699+P1699</f>
        <v>3433.435</v>
      </c>
      <c r="R1699" s="26">
        <f t="shared" si="404"/>
        <v>170.396</v>
      </c>
      <c r="S1699" s="60">
        <f t="shared" si="404"/>
        <v>0</v>
      </c>
      <c r="T1699" s="60">
        <f t="shared" si="404"/>
        <v>0</v>
      </c>
      <c r="U1699" s="60">
        <f t="shared" si="404"/>
        <v>0</v>
      </c>
      <c r="V1699" s="26">
        <f>+R1699+S1699+T1699+U1699</f>
        <v>170.396</v>
      </c>
      <c r="W1699" s="26">
        <f>+Q1699+V1699</f>
        <v>3603.831</v>
      </c>
      <c r="X1699" s="26">
        <f>IF(Q1699=0,,(Q1699/W1699)*100)</f>
        <v>95.27180936064981</v>
      </c>
      <c r="Y1699" s="26">
        <f>IF(V1699=0,,(V1699/W1699)*100)</f>
        <v>4.72819063935018</v>
      </c>
      <c r="Z1699" s="1"/>
    </row>
    <row r="1700" spans="1:26" ht="23.25">
      <c r="A1700" s="1"/>
      <c r="B1700" s="52"/>
      <c r="C1700" s="52"/>
      <c r="D1700" s="52"/>
      <c r="E1700" s="52"/>
      <c r="F1700" s="52"/>
      <c r="G1700" s="52"/>
      <c r="H1700" s="52"/>
      <c r="I1700" s="53"/>
      <c r="J1700" s="54" t="s">
        <v>52</v>
      </c>
      <c r="K1700" s="55"/>
      <c r="L1700" s="60">
        <f t="shared" si="405"/>
        <v>0</v>
      </c>
      <c r="M1700" s="26">
        <f t="shared" si="405"/>
        <v>0</v>
      </c>
      <c r="N1700" s="60">
        <f t="shared" si="405"/>
        <v>0</v>
      </c>
      <c r="O1700" s="60">
        <f t="shared" si="405"/>
        <v>3433.435</v>
      </c>
      <c r="P1700" s="26">
        <f t="shared" si="405"/>
        <v>0</v>
      </c>
      <c r="Q1700" s="26">
        <f>+L1700+M1700+N1700+O1700+P1700</f>
        <v>3433.435</v>
      </c>
      <c r="R1700" s="26">
        <f t="shared" si="404"/>
        <v>170.396</v>
      </c>
      <c r="S1700" s="60">
        <f t="shared" si="404"/>
        <v>0</v>
      </c>
      <c r="T1700" s="60">
        <f t="shared" si="404"/>
        <v>0</v>
      </c>
      <c r="U1700" s="60">
        <f t="shared" si="404"/>
        <v>0</v>
      </c>
      <c r="V1700" s="26">
        <f>+R1700+S1700+T1700+U1700</f>
        <v>170.396</v>
      </c>
      <c r="W1700" s="26">
        <f>+Q1700+V1700</f>
        <v>3603.831</v>
      </c>
      <c r="X1700" s="26">
        <f>IF(Q1700=0,,(Q1700/W1700)*100)</f>
        <v>95.27180936064981</v>
      </c>
      <c r="Y1700" s="26">
        <f>IF(V1700=0,,(V1700/W1700)*100)</f>
        <v>4.72819063935018</v>
      </c>
      <c r="Z1700" s="1"/>
    </row>
    <row r="1701" spans="1:26" ht="23.25">
      <c r="A1701" s="1"/>
      <c r="B1701" s="52"/>
      <c r="C1701" s="52"/>
      <c r="D1701" s="52"/>
      <c r="E1701" s="52"/>
      <c r="F1701" s="52"/>
      <c r="G1701" s="52"/>
      <c r="H1701" s="52"/>
      <c r="I1701" s="53"/>
      <c r="J1701" s="54" t="s">
        <v>53</v>
      </c>
      <c r="K1701" s="55"/>
      <c r="L1701" s="60">
        <f aca="true" t="shared" si="406" ref="L1701:W1701">IF(L1698=0,,(L1700/L1698)*100)</f>
        <v>0</v>
      </c>
      <c r="M1701" s="26">
        <f t="shared" si="406"/>
        <v>0</v>
      </c>
      <c r="N1701" s="60">
        <f t="shared" si="406"/>
        <v>0</v>
      </c>
      <c r="O1701" s="60">
        <f t="shared" si="406"/>
        <v>95.27180936064981</v>
      </c>
      <c r="P1701" s="26">
        <f t="shared" si="406"/>
        <v>0</v>
      </c>
      <c r="Q1701" s="26">
        <f t="shared" si="406"/>
        <v>95.27180936064981</v>
      </c>
      <c r="R1701" s="26">
        <f t="shared" si="406"/>
        <v>0</v>
      </c>
      <c r="S1701" s="60">
        <f t="shared" si="406"/>
        <v>0</v>
      </c>
      <c r="T1701" s="60">
        <f t="shared" si="406"/>
        <v>0</v>
      </c>
      <c r="U1701" s="60">
        <f t="shared" si="406"/>
        <v>0</v>
      </c>
      <c r="V1701" s="26">
        <f t="shared" si="406"/>
        <v>0</v>
      </c>
      <c r="W1701" s="26">
        <f t="shared" si="406"/>
        <v>100</v>
      </c>
      <c r="X1701" s="26"/>
      <c r="Y1701" s="26"/>
      <c r="Z1701" s="1"/>
    </row>
    <row r="1702" spans="1:26" ht="23.25">
      <c r="A1702" s="1"/>
      <c r="B1702" s="61"/>
      <c r="C1702" s="61"/>
      <c r="D1702" s="61"/>
      <c r="E1702" s="61"/>
      <c r="F1702" s="61"/>
      <c r="G1702" s="61"/>
      <c r="H1702" s="61"/>
      <c r="I1702" s="53"/>
      <c r="J1702" s="54" t="s">
        <v>54</v>
      </c>
      <c r="K1702" s="55"/>
      <c r="L1702" s="60">
        <f>IF(L1699=0,,(L1700/L1699)*100)</f>
        <v>0</v>
      </c>
      <c r="M1702" s="26">
        <f aca="true" t="shared" si="407" ref="M1702:W1702">IF(M1699=0,,(M1700/M1699)*100)</f>
        <v>0</v>
      </c>
      <c r="N1702" s="60">
        <f t="shared" si="407"/>
        <v>0</v>
      </c>
      <c r="O1702" s="60">
        <f t="shared" si="407"/>
        <v>100</v>
      </c>
      <c r="P1702" s="26">
        <f t="shared" si="407"/>
        <v>0</v>
      </c>
      <c r="Q1702" s="26">
        <f t="shared" si="407"/>
        <v>100</v>
      </c>
      <c r="R1702" s="26">
        <f t="shared" si="407"/>
        <v>100</v>
      </c>
      <c r="S1702" s="60">
        <f t="shared" si="407"/>
        <v>0</v>
      </c>
      <c r="T1702" s="60">
        <f t="shared" si="407"/>
        <v>0</v>
      </c>
      <c r="U1702" s="60">
        <f t="shared" si="407"/>
        <v>0</v>
      </c>
      <c r="V1702" s="26">
        <f t="shared" si="407"/>
        <v>100</v>
      </c>
      <c r="W1702" s="26">
        <f t="shared" si="407"/>
        <v>100</v>
      </c>
      <c r="X1702" s="26"/>
      <c r="Y1702" s="26"/>
      <c r="Z1702" s="1"/>
    </row>
    <row r="1703" spans="1:26" ht="23.25">
      <c r="A1703" s="1"/>
      <c r="B1703" s="61"/>
      <c r="C1703" s="62"/>
      <c r="D1703" s="62"/>
      <c r="E1703" s="62"/>
      <c r="F1703" s="62"/>
      <c r="G1703" s="62"/>
      <c r="H1703" s="62"/>
      <c r="I1703" s="54"/>
      <c r="J1703" s="54"/>
      <c r="K1703" s="55"/>
      <c r="L1703" s="24"/>
      <c r="M1703" s="24"/>
      <c r="N1703" s="24"/>
      <c r="O1703" s="24"/>
      <c r="P1703" s="24"/>
      <c r="Q1703" s="24"/>
      <c r="R1703" s="24"/>
      <c r="S1703" s="24"/>
      <c r="T1703" s="24"/>
      <c r="U1703" s="24"/>
      <c r="V1703" s="24"/>
      <c r="W1703" s="24"/>
      <c r="X1703" s="24"/>
      <c r="Y1703" s="24"/>
      <c r="Z1703" s="1"/>
    </row>
    <row r="1704" spans="1:26" ht="23.25">
      <c r="A1704" s="1"/>
      <c r="B1704" s="61"/>
      <c r="C1704" s="61"/>
      <c r="D1704" s="61"/>
      <c r="E1704" s="61"/>
      <c r="F1704" s="61"/>
      <c r="G1704" s="61"/>
      <c r="H1704" s="61" t="s">
        <v>224</v>
      </c>
      <c r="I1704" s="53"/>
      <c r="J1704" s="54" t="s">
        <v>225</v>
      </c>
      <c r="K1704" s="55"/>
      <c r="L1704" s="60"/>
      <c r="M1704" s="26"/>
      <c r="N1704" s="60"/>
      <c r="O1704" s="60"/>
      <c r="P1704" s="26"/>
      <c r="Q1704" s="26"/>
      <c r="R1704" s="26"/>
      <c r="S1704" s="60"/>
      <c r="T1704" s="60"/>
      <c r="U1704" s="60"/>
      <c r="V1704" s="26"/>
      <c r="W1704" s="26"/>
      <c r="X1704" s="26"/>
      <c r="Y1704" s="26"/>
      <c r="Z1704" s="1"/>
    </row>
    <row r="1705" spans="1:26" ht="23.25">
      <c r="A1705" s="1"/>
      <c r="B1705" s="61"/>
      <c r="C1705" s="61"/>
      <c r="D1705" s="61"/>
      <c r="E1705" s="61"/>
      <c r="F1705" s="61"/>
      <c r="G1705" s="61"/>
      <c r="H1705" s="61"/>
      <c r="I1705" s="53"/>
      <c r="J1705" s="54" t="s">
        <v>50</v>
      </c>
      <c r="K1705" s="55"/>
      <c r="L1705" s="60"/>
      <c r="M1705" s="26"/>
      <c r="N1705" s="60"/>
      <c r="O1705" s="60">
        <v>3603.831</v>
      </c>
      <c r="P1705" s="26"/>
      <c r="Q1705" s="26">
        <f>+L1705+M1705+N1705+O1705+P1705</f>
        <v>3603.831</v>
      </c>
      <c r="R1705" s="26">
        <v>0</v>
      </c>
      <c r="S1705" s="60"/>
      <c r="T1705" s="60"/>
      <c r="U1705" s="60"/>
      <c r="V1705" s="26">
        <f>+R1705+S1705+T1705+U1705</f>
        <v>0</v>
      </c>
      <c r="W1705" s="26">
        <f>+Q1705+V1705</f>
        <v>3603.831</v>
      </c>
      <c r="X1705" s="26">
        <f>IF(Q1705=0,,(Q1705/W1705)*100)</f>
        <v>100</v>
      </c>
      <c r="Y1705" s="26">
        <f>IF(V1705=0,,(V1705/W1705)*100)</f>
        <v>0</v>
      </c>
      <c r="Z1705" s="1"/>
    </row>
    <row r="1706" spans="1:26" ht="23.25">
      <c r="A1706" s="1"/>
      <c r="B1706" s="61"/>
      <c r="C1706" s="61"/>
      <c r="D1706" s="61"/>
      <c r="E1706" s="61"/>
      <c r="F1706" s="61"/>
      <c r="G1706" s="61"/>
      <c r="H1706" s="61"/>
      <c r="I1706" s="53"/>
      <c r="J1706" s="54" t="s">
        <v>51</v>
      </c>
      <c r="K1706" s="55"/>
      <c r="L1706" s="60"/>
      <c r="M1706" s="26"/>
      <c r="N1706" s="60"/>
      <c r="O1706" s="60">
        <v>3433.435</v>
      </c>
      <c r="P1706" s="26"/>
      <c r="Q1706" s="26">
        <f>+L1706+M1706+N1706+O1706+P1706</f>
        <v>3433.435</v>
      </c>
      <c r="R1706" s="26">
        <v>170.396</v>
      </c>
      <c r="S1706" s="60"/>
      <c r="T1706" s="60"/>
      <c r="U1706" s="60"/>
      <c r="V1706" s="26">
        <f>+R1706+S1706+T1706+U1706</f>
        <v>170.396</v>
      </c>
      <c r="W1706" s="26">
        <f>+Q1706+V1706</f>
        <v>3603.831</v>
      </c>
      <c r="X1706" s="26">
        <f>IF(Q1706=0,,(Q1706/W1706)*100)</f>
        <v>95.27180936064981</v>
      </c>
      <c r="Y1706" s="26">
        <f>IF(V1706=0,,(V1706/W1706)*100)</f>
        <v>4.72819063935018</v>
      </c>
      <c r="Z1706" s="1"/>
    </row>
    <row r="1707" spans="1:26" ht="23.25">
      <c r="A1707" s="1"/>
      <c r="B1707" s="61"/>
      <c r="C1707" s="61"/>
      <c r="D1707" s="61"/>
      <c r="E1707" s="61"/>
      <c r="F1707" s="61"/>
      <c r="G1707" s="61"/>
      <c r="H1707" s="61"/>
      <c r="I1707" s="53"/>
      <c r="J1707" s="54" t="s">
        <v>52</v>
      </c>
      <c r="K1707" s="55"/>
      <c r="L1707" s="60"/>
      <c r="M1707" s="26"/>
      <c r="N1707" s="60"/>
      <c r="O1707" s="60">
        <v>3433.435</v>
      </c>
      <c r="P1707" s="26"/>
      <c r="Q1707" s="26">
        <f>+L1707+M1707+N1707+O1707+P1707</f>
        <v>3433.435</v>
      </c>
      <c r="R1707" s="26">
        <v>170.396</v>
      </c>
      <c r="S1707" s="60"/>
      <c r="T1707" s="60"/>
      <c r="U1707" s="60"/>
      <c r="V1707" s="26">
        <f>+R1707+S1707+T1707+U1707</f>
        <v>170.396</v>
      </c>
      <c r="W1707" s="26">
        <f>+Q1707+V1707</f>
        <v>3603.831</v>
      </c>
      <c r="X1707" s="26">
        <f>IF(Q1707=0,,(Q1707/W1707)*100)</f>
        <v>95.27180936064981</v>
      </c>
      <c r="Y1707" s="26">
        <f>IF(V1707=0,,(V1707/W1707)*100)</f>
        <v>4.72819063935018</v>
      </c>
      <c r="Z1707" s="1"/>
    </row>
    <row r="1708" spans="1:26" ht="23.25">
      <c r="A1708" s="1"/>
      <c r="B1708" s="61"/>
      <c r="C1708" s="61"/>
      <c r="D1708" s="61"/>
      <c r="E1708" s="61"/>
      <c r="F1708" s="61"/>
      <c r="G1708" s="61"/>
      <c r="H1708" s="61"/>
      <c r="I1708" s="53"/>
      <c r="J1708" s="54" t="s">
        <v>53</v>
      </c>
      <c r="K1708" s="55"/>
      <c r="L1708" s="60">
        <f aca="true" t="shared" si="408" ref="L1708:W1708">IF(L1705=0,,(L1707/L1705)*100)</f>
        <v>0</v>
      </c>
      <c r="M1708" s="26">
        <f t="shared" si="408"/>
        <v>0</v>
      </c>
      <c r="N1708" s="60">
        <f t="shared" si="408"/>
        <v>0</v>
      </c>
      <c r="O1708" s="60">
        <f t="shared" si="408"/>
        <v>95.27180936064981</v>
      </c>
      <c r="P1708" s="26">
        <f t="shared" si="408"/>
        <v>0</v>
      </c>
      <c r="Q1708" s="26">
        <f t="shared" si="408"/>
        <v>95.27180936064981</v>
      </c>
      <c r="R1708" s="26">
        <f t="shared" si="408"/>
        <v>0</v>
      </c>
      <c r="S1708" s="60">
        <f t="shared" si="408"/>
        <v>0</v>
      </c>
      <c r="T1708" s="60">
        <f t="shared" si="408"/>
        <v>0</v>
      </c>
      <c r="U1708" s="60">
        <f t="shared" si="408"/>
        <v>0</v>
      </c>
      <c r="V1708" s="26">
        <f t="shared" si="408"/>
        <v>0</v>
      </c>
      <c r="W1708" s="26">
        <f t="shared" si="408"/>
        <v>100</v>
      </c>
      <c r="X1708" s="26"/>
      <c r="Y1708" s="26"/>
      <c r="Z1708" s="1"/>
    </row>
    <row r="1709" spans="1:26" ht="23.25">
      <c r="A1709" s="1"/>
      <c r="B1709" s="61"/>
      <c r="C1709" s="61"/>
      <c r="D1709" s="61"/>
      <c r="E1709" s="61"/>
      <c r="F1709" s="61"/>
      <c r="G1709" s="61"/>
      <c r="H1709" s="61"/>
      <c r="I1709" s="53"/>
      <c r="J1709" s="54" t="s">
        <v>54</v>
      </c>
      <c r="K1709" s="55"/>
      <c r="L1709" s="60">
        <f>IF(L1706=0,,(L1707/L1706)*100)</f>
        <v>0</v>
      </c>
      <c r="M1709" s="26">
        <f aca="true" t="shared" si="409" ref="M1709:W1709">IF(M1706=0,,(M1707/M1706)*100)</f>
        <v>0</v>
      </c>
      <c r="N1709" s="60">
        <f t="shared" si="409"/>
        <v>0</v>
      </c>
      <c r="O1709" s="60">
        <f t="shared" si="409"/>
        <v>100</v>
      </c>
      <c r="P1709" s="26">
        <f t="shared" si="409"/>
        <v>0</v>
      </c>
      <c r="Q1709" s="26">
        <f t="shared" si="409"/>
        <v>100</v>
      </c>
      <c r="R1709" s="26">
        <f t="shared" si="409"/>
        <v>100</v>
      </c>
      <c r="S1709" s="60">
        <f t="shared" si="409"/>
        <v>0</v>
      </c>
      <c r="T1709" s="60">
        <f t="shared" si="409"/>
        <v>0</v>
      </c>
      <c r="U1709" s="60">
        <f t="shared" si="409"/>
        <v>0</v>
      </c>
      <c r="V1709" s="26">
        <f t="shared" si="409"/>
        <v>100</v>
      </c>
      <c r="W1709" s="26">
        <f t="shared" si="409"/>
        <v>100</v>
      </c>
      <c r="X1709" s="26"/>
      <c r="Y1709" s="26"/>
      <c r="Z1709" s="1"/>
    </row>
    <row r="1710" spans="1:26" ht="23.25">
      <c r="A1710" s="1"/>
      <c r="B1710" s="70"/>
      <c r="C1710" s="70"/>
      <c r="D1710" s="70"/>
      <c r="E1710" s="70"/>
      <c r="F1710" s="70"/>
      <c r="G1710" s="70"/>
      <c r="H1710" s="70"/>
      <c r="I1710" s="64"/>
      <c r="J1710" s="65"/>
      <c r="K1710" s="66"/>
      <c r="L1710" s="67"/>
      <c r="M1710" s="68"/>
      <c r="N1710" s="67"/>
      <c r="O1710" s="67"/>
      <c r="P1710" s="68"/>
      <c r="Q1710" s="68"/>
      <c r="R1710" s="68"/>
      <c r="S1710" s="67"/>
      <c r="T1710" s="67"/>
      <c r="U1710" s="67"/>
      <c r="V1710" s="68"/>
      <c r="W1710" s="68"/>
      <c r="X1710" s="68"/>
      <c r="Y1710" s="68"/>
      <c r="Z1710" s="1"/>
    </row>
    <row r="1711" spans="1:26" ht="23.2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</row>
    <row r="1712" spans="1:26" ht="23.2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5"/>
      <c r="W1712" s="5"/>
      <c r="X1712" s="5"/>
      <c r="Y1712" s="5" t="s">
        <v>438</v>
      </c>
      <c r="Z1712" s="1"/>
    </row>
    <row r="1713" spans="1:26" ht="23.25">
      <c r="A1713" s="1"/>
      <c r="B1713" s="9" t="s">
        <v>3</v>
      </c>
      <c r="C1713" s="10"/>
      <c r="D1713" s="10"/>
      <c r="E1713" s="10"/>
      <c r="F1713" s="10"/>
      <c r="G1713" s="10"/>
      <c r="H1713" s="11"/>
      <c r="I1713" s="12"/>
      <c r="J1713" s="13"/>
      <c r="K1713" s="14"/>
      <c r="L1713" s="15" t="s">
        <v>4</v>
      </c>
      <c r="M1713" s="15"/>
      <c r="N1713" s="15"/>
      <c r="O1713" s="15"/>
      <c r="P1713" s="15"/>
      <c r="Q1713" s="15"/>
      <c r="R1713" s="16" t="s">
        <v>5</v>
      </c>
      <c r="S1713" s="15"/>
      <c r="T1713" s="15"/>
      <c r="U1713" s="15"/>
      <c r="V1713" s="17"/>
      <c r="W1713" s="15" t="s">
        <v>6</v>
      </c>
      <c r="X1713" s="15"/>
      <c r="Y1713" s="18"/>
      <c r="Z1713" s="1"/>
    </row>
    <row r="1714" spans="1:26" ht="23.25">
      <c r="A1714" s="1"/>
      <c r="B1714" s="19" t="s">
        <v>7</v>
      </c>
      <c r="C1714" s="20"/>
      <c r="D1714" s="20"/>
      <c r="E1714" s="20"/>
      <c r="F1714" s="20"/>
      <c r="G1714" s="20"/>
      <c r="H1714" s="21"/>
      <c r="I1714" s="22"/>
      <c r="J1714" s="23"/>
      <c r="K1714" s="24"/>
      <c r="L1714" s="25"/>
      <c r="M1714" s="26"/>
      <c r="N1714" s="27"/>
      <c r="O1714" s="28" t="s">
        <v>8</v>
      </c>
      <c r="P1714" s="29"/>
      <c r="Q1714" s="30"/>
      <c r="R1714" s="31" t="s">
        <v>8</v>
      </c>
      <c r="S1714" s="32" t="s">
        <v>9</v>
      </c>
      <c r="T1714" s="25"/>
      <c r="U1714" s="33" t="s">
        <v>10</v>
      </c>
      <c r="V1714" s="30"/>
      <c r="W1714" s="30"/>
      <c r="X1714" s="34" t="s">
        <v>11</v>
      </c>
      <c r="Y1714" s="35"/>
      <c r="Z1714" s="1"/>
    </row>
    <row r="1715" spans="1:26" ht="23.25">
      <c r="A1715" s="1"/>
      <c r="B1715" s="36"/>
      <c r="C1715" s="37"/>
      <c r="D1715" s="37"/>
      <c r="E1715" s="37"/>
      <c r="F1715" s="38"/>
      <c r="G1715" s="37"/>
      <c r="H1715" s="36"/>
      <c r="I1715" s="22"/>
      <c r="J1715" s="2" t="s">
        <v>12</v>
      </c>
      <c r="K1715" s="24"/>
      <c r="L1715" s="39" t="s">
        <v>13</v>
      </c>
      <c r="M1715" s="40" t="s">
        <v>14</v>
      </c>
      <c r="N1715" s="32" t="s">
        <v>13</v>
      </c>
      <c r="O1715" s="39" t="s">
        <v>15</v>
      </c>
      <c r="P1715" s="29" t="s">
        <v>16</v>
      </c>
      <c r="Q1715" s="26"/>
      <c r="R1715" s="41" t="s">
        <v>15</v>
      </c>
      <c r="S1715" s="40" t="s">
        <v>17</v>
      </c>
      <c r="T1715" s="39" t="s">
        <v>18</v>
      </c>
      <c r="U1715" s="33" t="s">
        <v>19</v>
      </c>
      <c r="V1715" s="30"/>
      <c r="W1715" s="30"/>
      <c r="X1715" s="30"/>
      <c r="Y1715" s="40"/>
      <c r="Z1715" s="1"/>
    </row>
    <row r="1716" spans="1:26" ht="23.25">
      <c r="A1716" s="1"/>
      <c r="B1716" s="36" t="s">
        <v>20</v>
      </c>
      <c r="C1716" s="36" t="s">
        <v>21</v>
      </c>
      <c r="D1716" s="36" t="s">
        <v>22</v>
      </c>
      <c r="E1716" s="36" t="s">
        <v>23</v>
      </c>
      <c r="F1716" s="36" t="s">
        <v>24</v>
      </c>
      <c r="G1716" s="36" t="s">
        <v>25</v>
      </c>
      <c r="H1716" s="36" t="s">
        <v>26</v>
      </c>
      <c r="I1716" s="22"/>
      <c r="J1716" s="42"/>
      <c r="K1716" s="24"/>
      <c r="L1716" s="39" t="s">
        <v>27</v>
      </c>
      <c r="M1716" s="40" t="s">
        <v>28</v>
      </c>
      <c r="N1716" s="32" t="s">
        <v>29</v>
      </c>
      <c r="O1716" s="39" t="s">
        <v>30</v>
      </c>
      <c r="P1716" s="29" t="s">
        <v>31</v>
      </c>
      <c r="Q1716" s="40" t="s">
        <v>32</v>
      </c>
      <c r="R1716" s="41" t="s">
        <v>30</v>
      </c>
      <c r="S1716" s="40" t="s">
        <v>33</v>
      </c>
      <c r="T1716" s="39" t="s">
        <v>34</v>
      </c>
      <c r="U1716" s="33" t="s">
        <v>35</v>
      </c>
      <c r="V1716" s="29" t="s">
        <v>32</v>
      </c>
      <c r="W1716" s="29" t="s">
        <v>36</v>
      </c>
      <c r="X1716" s="29" t="s">
        <v>37</v>
      </c>
      <c r="Y1716" s="40" t="s">
        <v>38</v>
      </c>
      <c r="Z1716" s="1"/>
    </row>
    <row r="1717" spans="1:26" ht="23.25">
      <c r="A1717" s="1"/>
      <c r="B1717" s="43"/>
      <c r="C1717" s="43"/>
      <c r="D1717" s="43"/>
      <c r="E1717" s="43"/>
      <c r="F1717" s="43"/>
      <c r="G1717" s="43"/>
      <c r="H1717" s="43"/>
      <c r="I1717" s="44"/>
      <c r="J1717" s="45"/>
      <c r="K1717" s="46"/>
      <c r="L1717" s="47"/>
      <c r="M1717" s="48"/>
      <c r="N1717" s="49"/>
      <c r="O1717" s="47"/>
      <c r="P1717" s="50"/>
      <c r="Q1717" s="50"/>
      <c r="R1717" s="48"/>
      <c r="S1717" s="48"/>
      <c r="T1717" s="47"/>
      <c r="U1717" s="51"/>
      <c r="V1717" s="50"/>
      <c r="W1717" s="50"/>
      <c r="X1717" s="50"/>
      <c r="Y1717" s="48"/>
      <c r="Z1717" s="1"/>
    </row>
    <row r="1718" spans="1:26" ht="23.25">
      <c r="A1718" s="1"/>
      <c r="B1718" s="52" t="s">
        <v>381</v>
      </c>
      <c r="C1718" s="52"/>
      <c r="D1718" s="52"/>
      <c r="E1718" s="52"/>
      <c r="F1718" s="52"/>
      <c r="G1718" s="52"/>
      <c r="H1718" s="52"/>
      <c r="I1718" s="53"/>
      <c r="J1718" s="54" t="s">
        <v>382</v>
      </c>
      <c r="K1718" s="55"/>
      <c r="L1718" s="25"/>
      <c r="M1718" s="26"/>
      <c r="N1718" s="27"/>
      <c r="O1718" s="56"/>
      <c r="P1718" s="30"/>
      <c r="Q1718" s="30"/>
      <c r="R1718" s="26"/>
      <c r="S1718" s="27"/>
      <c r="T1718" s="25"/>
      <c r="U1718" s="57"/>
      <c r="V1718" s="30"/>
      <c r="W1718" s="30"/>
      <c r="X1718" s="30"/>
      <c r="Y1718" s="26"/>
      <c r="Z1718" s="1"/>
    </row>
    <row r="1719" spans="1:26" ht="23.25">
      <c r="A1719" s="1"/>
      <c r="B1719" s="52"/>
      <c r="C1719" s="52"/>
      <c r="D1719" s="52"/>
      <c r="E1719" s="52"/>
      <c r="F1719" s="52"/>
      <c r="G1719" s="52"/>
      <c r="H1719" s="52"/>
      <c r="I1719" s="53"/>
      <c r="J1719" s="58" t="s">
        <v>50</v>
      </c>
      <c r="K1719" s="59"/>
      <c r="L1719" s="60">
        <f>+L1726</f>
        <v>713538.344</v>
      </c>
      <c r="M1719" s="60">
        <f>+M1726</f>
        <v>241559.62900000002</v>
      </c>
      <c r="N1719" s="60">
        <f>+N1726</f>
        <v>433000.264</v>
      </c>
      <c r="O1719" s="60">
        <f>+O1726</f>
        <v>39100.884</v>
      </c>
      <c r="P1719" s="60">
        <f>+P1726</f>
        <v>0</v>
      </c>
      <c r="Q1719" s="60">
        <f>+L1719+M1719+N1719+O1719+P1719</f>
        <v>1427199.121</v>
      </c>
      <c r="R1719" s="60">
        <f>+R1726</f>
        <v>500</v>
      </c>
      <c r="S1719" s="60">
        <f>+S1726</f>
        <v>250084.875</v>
      </c>
      <c r="T1719" s="60">
        <f>+T1726</f>
        <v>0</v>
      </c>
      <c r="U1719" s="69">
        <f>+U1726</f>
        <v>0</v>
      </c>
      <c r="V1719" s="26">
        <f>+R1719+S1719+T1719+U1719</f>
        <v>250584.875</v>
      </c>
      <c r="W1719" s="26">
        <f>+Q1719+V1719</f>
        <v>1677783.996</v>
      </c>
      <c r="X1719" s="26">
        <f>IF(Q1719=0,,(Q1719/W1719)*100)</f>
        <v>85.06453300321026</v>
      </c>
      <c r="Y1719" s="26">
        <f>IF(V1719=0,,(V1719/W1719)*100)</f>
        <v>14.935466996789733</v>
      </c>
      <c r="Z1719" s="1"/>
    </row>
    <row r="1720" spans="1:26" ht="23.25">
      <c r="A1720" s="1"/>
      <c r="B1720" s="52"/>
      <c r="C1720" s="52"/>
      <c r="D1720" s="52"/>
      <c r="E1720" s="52"/>
      <c r="F1720" s="52"/>
      <c r="G1720" s="52"/>
      <c r="H1720" s="52"/>
      <c r="I1720" s="53"/>
      <c r="J1720" s="58" t="s">
        <v>51</v>
      </c>
      <c r="K1720" s="59"/>
      <c r="L1720" s="60">
        <f aca="true" t="shared" si="410" ref="L1720:O1721">+L1727</f>
        <v>721731.3830000001</v>
      </c>
      <c r="M1720" s="60">
        <f t="shared" si="410"/>
        <v>149595.205</v>
      </c>
      <c r="N1720" s="60">
        <f t="shared" si="410"/>
        <v>355875.00499999995</v>
      </c>
      <c r="O1720" s="60">
        <f t="shared" si="410"/>
        <v>34811.138</v>
      </c>
      <c r="P1720" s="60"/>
      <c r="Q1720" s="60">
        <f>+L1720+M1720+N1720+O1720+P1720</f>
        <v>1262012.7310000001</v>
      </c>
      <c r="R1720" s="60">
        <f aca="true" t="shared" si="411" ref="R1720:U1721">+R1727</f>
        <v>5506.501</v>
      </c>
      <c r="S1720" s="60">
        <f t="shared" si="411"/>
        <v>250084.875</v>
      </c>
      <c r="T1720" s="60">
        <f t="shared" si="411"/>
        <v>0</v>
      </c>
      <c r="U1720" s="60">
        <f t="shared" si="411"/>
        <v>0</v>
      </c>
      <c r="V1720" s="26">
        <f>+R1720+S1720+T1720+U1720</f>
        <v>255591.376</v>
      </c>
      <c r="W1720" s="26">
        <f>+Q1720+V1720</f>
        <v>1517604.107</v>
      </c>
      <c r="X1720" s="26">
        <f>IF(Q1720=0,,(Q1720/W1720)*100)</f>
        <v>83.15823113412279</v>
      </c>
      <c r="Y1720" s="26">
        <f>IF(V1720=0,,(V1720/W1720)*100)</f>
        <v>16.841768865877217</v>
      </c>
      <c r="Z1720" s="1"/>
    </row>
    <row r="1721" spans="1:26" ht="23.25">
      <c r="A1721" s="1"/>
      <c r="B1721" s="52"/>
      <c r="C1721" s="52"/>
      <c r="D1721" s="52"/>
      <c r="E1721" s="52"/>
      <c r="F1721" s="52"/>
      <c r="G1721" s="52"/>
      <c r="H1721" s="52"/>
      <c r="I1721" s="53"/>
      <c r="J1721" s="54" t="s">
        <v>52</v>
      </c>
      <c r="K1721" s="55"/>
      <c r="L1721" s="60">
        <f t="shared" si="410"/>
        <v>712773.261</v>
      </c>
      <c r="M1721" s="60">
        <f t="shared" si="410"/>
        <v>147339.69199999998</v>
      </c>
      <c r="N1721" s="60">
        <f t="shared" si="410"/>
        <v>350914.15700000006</v>
      </c>
      <c r="O1721" s="60">
        <f t="shared" si="410"/>
        <v>34506.083</v>
      </c>
      <c r="P1721" s="60"/>
      <c r="Q1721" s="26">
        <f>+L1721+M1721+N1721+O1721+P1721</f>
        <v>1245533.1930000002</v>
      </c>
      <c r="R1721" s="60">
        <f t="shared" si="411"/>
        <v>4884.414</v>
      </c>
      <c r="S1721" s="60">
        <f t="shared" si="411"/>
        <v>242426.5</v>
      </c>
      <c r="T1721" s="60">
        <f t="shared" si="411"/>
        <v>0</v>
      </c>
      <c r="U1721" s="60">
        <f t="shared" si="411"/>
        <v>0</v>
      </c>
      <c r="V1721" s="26">
        <f>+R1721+S1721+T1721+U1721</f>
        <v>247310.914</v>
      </c>
      <c r="W1721" s="26">
        <f>+Q1721+V1721</f>
        <v>1492844.1070000003</v>
      </c>
      <c r="X1721" s="26">
        <f>IF(Q1721=0,,(Q1721/W1721)*100)</f>
        <v>83.43357401885768</v>
      </c>
      <c r="Y1721" s="26">
        <f>IF(V1721=0,,(V1721/W1721)*100)</f>
        <v>16.566425981142313</v>
      </c>
      <c r="Z1721" s="1"/>
    </row>
    <row r="1722" spans="1:26" ht="23.25">
      <c r="A1722" s="1"/>
      <c r="B1722" s="52"/>
      <c r="C1722" s="52"/>
      <c r="D1722" s="52"/>
      <c r="E1722" s="52"/>
      <c r="F1722" s="52"/>
      <c r="G1722" s="52"/>
      <c r="H1722" s="52"/>
      <c r="I1722" s="53"/>
      <c r="J1722" s="54" t="s">
        <v>53</v>
      </c>
      <c r="K1722" s="55"/>
      <c r="L1722" s="60">
        <f aca="true" t="shared" si="412" ref="L1722:W1722">IF(L1719=0,,(L1721/L1719)*100)</f>
        <v>99.89277618975443</v>
      </c>
      <c r="M1722" s="26">
        <f t="shared" si="412"/>
        <v>60.99516405533144</v>
      </c>
      <c r="N1722" s="60">
        <f t="shared" si="412"/>
        <v>81.04248107340646</v>
      </c>
      <c r="O1722" s="60">
        <f t="shared" si="412"/>
        <v>88.24885647086649</v>
      </c>
      <c r="P1722" s="26">
        <f t="shared" si="412"/>
        <v>0</v>
      </c>
      <c r="Q1722" s="26">
        <f t="shared" si="412"/>
        <v>87.27115751916162</v>
      </c>
      <c r="R1722" s="26">
        <f t="shared" si="412"/>
        <v>976.8827999999999</v>
      </c>
      <c r="S1722" s="60">
        <f t="shared" si="412"/>
        <v>96.93768965436234</v>
      </c>
      <c r="T1722" s="60">
        <f t="shared" si="412"/>
        <v>0</v>
      </c>
      <c r="U1722" s="60">
        <f t="shared" si="412"/>
        <v>0</v>
      </c>
      <c r="V1722" s="26">
        <f t="shared" si="412"/>
        <v>98.69347222173724</v>
      </c>
      <c r="W1722" s="26">
        <f t="shared" si="412"/>
        <v>88.97713356183428</v>
      </c>
      <c r="X1722" s="26"/>
      <c r="Y1722" s="26"/>
      <c r="Z1722" s="1"/>
    </row>
    <row r="1723" spans="1:26" ht="23.25">
      <c r="A1723" s="1"/>
      <c r="B1723" s="52"/>
      <c r="C1723" s="52"/>
      <c r="D1723" s="52"/>
      <c r="E1723" s="52"/>
      <c r="F1723" s="52"/>
      <c r="G1723" s="52"/>
      <c r="H1723" s="52"/>
      <c r="I1723" s="53"/>
      <c r="J1723" s="54" t="s">
        <v>54</v>
      </c>
      <c r="K1723" s="55"/>
      <c r="L1723" s="60">
        <f>IF(L1720=0,,(L1721/L1720)*100)</f>
        <v>98.75880109816423</v>
      </c>
      <c r="M1723" s="26">
        <f aca="true" t="shared" si="413" ref="M1723:W1723">IF(M1720=0,,(M1721/M1720)*100)</f>
        <v>98.49225581795886</v>
      </c>
      <c r="N1723" s="60">
        <f t="shared" si="413"/>
        <v>98.60601392896365</v>
      </c>
      <c r="O1723" s="60">
        <f t="shared" si="413"/>
        <v>99.1236856433708</v>
      </c>
      <c r="P1723" s="26">
        <f t="shared" si="413"/>
        <v>0</v>
      </c>
      <c r="Q1723" s="26">
        <f t="shared" si="413"/>
        <v>98.69418607315143</v>
      </c>
      <c r="R1723" s="26">
        <f t="shared" si="413"/>
        <v>88.70268070413498</v>
      </c>
      <c r="S1723" s="60">
        <f t="shared" si="413"/>
        <v>96.93768965436234</v>
      </c>
      <c r="T1723" s="60">
        <f t="shared" si="413"/>
        <v>0</v>
      </c>
      <c r="U1723" s="60">
        <f t="shared" si="413"/>
        <v>0</v>
      </c>
      <c r="V1723" s="26">
        <f t="shared" si="413"/>
        <v>96.76027332001999</v>
      </c>
      <c r="W1723" s="26">
        <f t="shared" si="413"/>
        <v>98.36848095720131</v>
      </c>
      <c r="X1723" s="26"/>
      <c r="Y1723" s="26"/>
      <c r="Z1723" s="1"/>
    </row>
    <row r="1724" spans="1:26" ht="23.25">
      <c r="A1724" s="1"/>
      <c r="B1724" s="52"/>
      <c r="C1724" s="52"/>
      <c r="D1724" s="52"/>
      <c r="E1724" s="52"/>
      <c r="F1724" s="52"/>
      <c r="G1724" s="52"/>
      <c r="H1724" s="52"/>
      <c r="I1724" s="53"/>
      <c r="J1724" s="54"/>
      <c r="K1724" s="55"/>
      <c r="L1724" s="60"/>
      <c r="M1724" s="26"/>
      <c r="N1724" s="60"/>
      <c r="O1724" s="60"/>
      <c r="P1724" s="26"/>
      <c r="Q1724" s="26"/>
      <c r="R1724" s="26"/>
      <c r="S1724" s="60"/>
      <c r="T1724" s="60"/>
      <c r="U1724" s="60"/>
      <c r="V1724" s="26"/>
      <c r="W1724" s="26"/>
      <c r="X1724" s="26"/>
      <c r="Y1724" s="26"/>
      <c r="Z1724" s="1"/>
    </row>
    <row r="1725" spans="1:26" ht="23.25">
      <c r="A1725" s="1"/>
      <c r="B1725" s="52"/>
      <c r="C1725" s="52" t="s">
        <v>383</v>
      </c>
      <c r="D1725" s="52"/>
      <c r="E1725" s="52"/>
      <c r="F1725" s="52"/>
      <c r="G1725" s="52"/>
      <c r="H1725" s="52"/>
      <c r="I1725" s="53"/>
      <c r="J1725" s="54" t="s">
        <v>384</v>
      </c>
      <c r="K1725" s="55"/>
      <c r="L1725" s="60"/>
      <c r="M1725" s="26"/>
      <c r="N1725" s="60"/>
      <c r="O1725" s="60"/>
      <c r="P1725" s="26"/>
      <c r="Q1725" s="26"/>
      <c r="R1725" s="26"/>
      <c r="S1725" s="60"/>
      <c r="T1725" s="60"/>
      <c r="U1725" s="60"/>
      <c r="V1725" s="26"/>
      <c r="W1725" s="26"/>
      <c r="X1725" s="26"/>
      <c r="Y1725" s="26"/>
      <c r="Z1725" s="1"/>
    </row>
    <row r="1726" spans="1:26" ht="23.25">
      <c r="A1726" s="1"/>
      <c r="B1726" s="52"/>
      <c r="C1726" s="52"/>
      <c r="D1726" s="52"/>
      <c r="E1726" s="52"/>
      <c r="F1726" s="52"/>
      <c r="G1726" s="52"/>
      <c r="H1726" s="52"/>
      <c r="I1726" s="53"/>
      <c r="J1726" s="54" t="s">
        <v>50</v>
      </c>
      <c r="K1726" s="55"/>
      <c r="L1726" s="60">
        <f>+L1733+L2225</f>
        <v>713538.344</v>
      </c>
      <c r="M1726" s="26">
        <f>+M1733+M2225</f>
        <v>241559.62900000002</v>
      </c>
      <c r="N1726" s="60">
        <f>+N1733+N2225</f>
        <v>433000.264</v>
      </c>
      <c r="O1726" s="60">
        <f>+O1733+O2225</f>
        <v>39100.884</v>
      </c>
      <c r="P1726" s="26">
        <f>+P1733+P2225</f>
        <v>0</v>
      </c>
      <c r="Q1726" s="26">
        <f>+L1726+M1726+N1726+O1726+P1726</f>
        <v>1427199.121</v>
      </c>
      <c r="R1726" s="26">
        <f aca="true" t="shared" si="414" ref="R1726:U1728">+R1733+R2225</f>
        <v>500</v>
      </c>
      <c r="S1726" s="60">
        <f t="shared" si="414"/>
        <v>250084.875</v>
      </c>
      <c r="T1726" s="60">
        <f t="shared" si="414"/>
        <v>0</v>
      </c>
      <c r="U1726" s="60">
        <f t="shared" si="414"/>
        <v>0</v>
      </c>
      <c r="V1726" s="26">
        <f>+R1726+S1726+T1726+U1726</f>
        <v>250584.875</v>
      </c>
      <c r="W1726" s="26">
        <f>+Q1726+V1726</f>
        <v>1677783.996</v>
      </c>
      <c r="X1726" s="26">
        <f>IF(Q1726=0,,(Q1726/W1726)*100)</f>
        <v>85.06453300321026</v>
      </c>
      <c r="Y1726" s="26">
        <f>IF(V1726=0,,(V1726/W1726)*100)</f>
        <v>14.935466996789733</v>
      </c>
      <c r="Z1726" s="1"/>
    </row>
    <row r="1727" spans="1:26" ht="23.25">
      <c r="A1727" s="1"/>
      <c r="B1727" s="52"/>
      <c r="C1727" s="52"/>
      <c r="D1727" s="52"/>
      <c r="E1727" s="52"/>
      <c r="F1727" s="52"/>
      <c r="G1727" s="52"/>
      <c r="H1727" s="52"/>
      <c r="I1727" s="53"/>
      <c r="J1727" s="54" t="s">
        <v>51</v>
      </c>
      <c r="K1727" s="55"/>
      <c r="L1727" s="60">
        <f aca="true" t="shared" si="415" ref="L1727:O1728">+L1734+L2226</f>
        <v>721731.3830000001</v>
      </c>
      <c r="M1727" s="26">
        <f t="shared" si="415"/>
        <v>149595.205</v>
      </c>
      <c r="N1727" s="60">
        <f t="shared" si="415"/>
        <v>355875.00499999995</v>
      </c>
      <c r="O1727" s="60">
        <f t="shared" si="415"/>
        <v>34811.138</v>
      </c>
      <c r="P1727" s="26"/>
      <c r="Q1727" s="26">
        <f>+L1727+M1727+N1727+O1727+P1727</f>
        <v>1262012.7310000001</v>
      </c>
      <c r="R1727" s="26">
        <f t="shared" si="414"/>
        <v>5506.501</v>
      </c>
      <c r="S1727" s="60">
        <f t="shared" si="414"/>
        <v>250084.875</v>
      </c>
      <c r="T1727" s="60">
        <f t="shared" si="414"/>
        <v>0</v>
      </c>
      <c r="U1727" s="60">
        <f t="shared" si="414"/>
        <v>0</v>
      </c>
      <c r="V1727" s="26">
        <f>+R1727+S1727+T1727+U1727</f>
        <v>255591.376</v>
      </c>
      <c r="W1727" s="26">
        <f>+Q1727+V1727</f>
        <v>1517604.107</v>
      </c>
      <c r="X1727" s="26">
        <f>IF(Q1727=0,,(Q1727/W1727)*100)</f>
        <v>83.15823113412279</v>
      </c>
      <c r="Y1727" s="26">
        <f>IF(V1727=0,,(V1727/W1727)*100)</f>
        <v>16.841768865877217</v>
      </c>
      <c r="Z1727" s="1"/>
    </row>
    <row r="1728" spans="1:26" ht="23.25">
      <c r="A1728" s="1"/>
      <c r="B1728" s="52"/>
      <c r="C1728" s="52"/>
      <c r="D1728" s="52"/>
      <c r="E1728" s="52"/>
      <c r="F1728" s="52"/>
      <c r="G1728" s="52"/>
      <c r="H1728" s="52"/>
      <c r="I1728" s="53"/>
      <c r="J1728" s="54" t="s">
        <v>52</v>
      </c>
      <c r="K1728" s="55"/>
      <c r="L1728" s="60">
        <f t="shared" si="415"/>
        <v>712773.261</v>
      </c>
      <c r="M1728" s="26">
        <f t="shared" si="415"/>
        <v>147339.69199999998</v>
      </c>
      <c r="N1728" s="60">
        <f t="shared" si="415"/>
        <v>350914.15700000006</v>
      </c>
      <c r="O1728" s="60">
        <f t="shared" si="415"/>
        <v>34506.083</v>
      </c>
      <c r="P1728" s="26">
        <f>+P1735+P2227</f>
        <v>0</v>
      </c>
      <c r="Q1728" s="26">
        <f>+L1728+M1728+N1728+O1728+P1728</f>
        <v>1245533.1930000002</v>
      </c>
      <c r="R1728" s="26">
        <f t="shared" si="414"/>
        <v>4884.414</v>
      </c>
      <c r="S1728" s="60">
        <f t="shared" si="414"/>
        <v>242426.5</v>
      </c>
      <c r="T1728" s="60">
        <f t="shared" si="414"/>
        <v>0</v>
      </c>
      <c r="U1728" s="60">
        <f t="shared" si="414"/>
        <v>0</v>
      </c>
      <c r="V1728" s="26">
        <f>+R1728+S1728+T1728+U1728</f>
        <v>247310.914</v>
      </c>
      <c r="W1728" s="26">
        <f>+Q1728+V1728</f>
        <v>1492844.1070000003</v>
      </c>
      <c r="X1728" s="26">
        <f>IF(Q1728=0,,(Q1728/W1728)*100)</f>
        <v>83.43357401885768</v>
      </c>
      <c r="Y1728" s="26">
        <f>IF(V1728=0,,(V1728/W1728)*100)</f>
        <v>16.566425981142313</v>
      </c>
      <c r="Z1728" s="1"/>
    </row>
    <row r="1729" spans="1:26" ht="23.25">
      <c r="A1729" s="1"/>
      <c r="B1729" s="52"/>
      <c r="C1729" s="52"/>
      <c r="D1729" s="52"/>
      <c r="E1729" s="52"/>
      <c r="F1729" s="52"/>
      <c r="G1729" s="52"/>
      <c r="H1729" s="52"/>
      <c r="I1729" s="53"/>
      <c r="J1729" s="54" t="s">
        <v>53</v>
      </c>
      <c r="K1729" s="55"/>
      <c r="L1729" s="60">
        <f aca="true" t="shared" si="416" ref="L1729:W1729">IF(L1726=0,,(L1728/L1726)*100)</f>
        <v>99.89277618975443</v>
      </c>
      <c r="M1729" s="26">
        <f t="shared" si="416"/>
        <v>60.99516405533144</v>
      </c>
      <c r="N1729" s="60">
        <f t="shared" si="416"/>
        <v>81.04248107340646</v>
      </c>
      <c r="O1729" s="60">
        <f t="shared" si="416"/>
        <v>88.24885647086649</v>
      </c>
      <c r="P1729" s="26">
        <f t="shared" si="416"/>
        <v>0</v>
      </c>
      <c r="Q1729" s="26">
        <f t="shared" si="416"/>
        <v>87.27115751916162</v>
      </c>
      <c r="R1729" s="26">
        <f t="shared" si="416"/>
        <v>976.8827999999999</v>
      </c>
      <c r="S1729" s="60">
        <f t="shared" si="416"/>
        <v>96.93768965436234</v>
      </c>
      <c r="T1729" s="60">
        <f t="shared" si="416"/>
        <v>0</v>
      </c>
      <c r="U1729" s="60">
        <f t="shared" si="416"/>
        <v>0</v>
      </c>
      <c r="V1729" s="26">
        <f t="shared" si="416"/>
        <v>98.69347222173724</v>
      </c>
      <c r="W1729" s="26">
        <f t="shared" si="416"/>
        <v>88.97713356183428</v>
      </c>
      <c r="X1729" s="26"/>
      <c r="Y1729" s="26"/>
      <c r="Z1729" s="1"/>
    </row>
    <row r="1730" spans="1:26" ht="23.25">
      <c r="A1730" s="1"/>
      <c r="B1730" s="52"/>
      <c r="C1730" s="52"/>
      <c r="D1730" s="52"/>
      <c r="E1730" s="52"/>
      <c r="F1730" s="52"/>
      <c r="G1730" s="52"/>
      <c r="H1730" s="52"/>
      <c r="I1730" s="53"/>
      <c r="J1730" s="54" t="s">
        <v>54</v>
      </c>
      <c r="K1730" s="55"/>
      <c r="L1730" s="60">
        <f>IF(L1727=0,,(L1728/L1727)*100)</f>
        <v>98.75880109816423</v>
      </c>
      <c r="M1730" s="26">
        <f aca="true" t="shared" si="417" ref="M1730:W1730">IF(M1727=0,,(M1728/M1727)*100)</f>
        <v>98.49225581795886</v>
      </c>
      <c r="N1730" s="60">
        <f t="shared" si="417"/>
        <v>98.60601392896365</v>
      </c>
      <c r="O1730" s="60">
        <f t="shared" si="417"/>
        <v>99.1236856433708</v>
      </c>
      <c r="P1730" s="26">
        <f t="shared" si="417"/>
        <v>0</v>
      </c>
      <c r="Q1730" s="26">
        <f t="shared" si="417"/>
        <v>98.69418607315143</v>
      </c>
      <c r="R1730" s="26">
        <f t="shared" si="417"/>
        <v>88.70268070413498</v>
      </c>
      <c r="S1730" s="60">
        <f t="shared" si="417"/>
        <v>96.93768965436234</v>
      </c>
      <c r="T1730" s="60">
        <f t="shared" si="417"/>
        <v>0</v>
      </c>
      <c r="U1730" s="60">
        <f t="shared" si="417"/>
        <v>0</v>
      </c>
      <c r="V1730" s="26">
        <f t="shared" si="417"/>
        <v>96.76027332001999</v>
      </c>
      <c r="W1730" s="26">
        <f t="shared" si="417"/>
        <v>98.36848095720131</v>
      </c>
      <c r="X1730" s="26"/>
      <c r="Y1730" s="26"/>
      <c r="Z1730" s="1"/>
    </row>
    <row r="1731" spans="1:26" ht="23.25">
      <c r="A1731" s="1"/>
      <c r="B1731" s="52"/>
      <c r="C1731" s="52"/>
      <c r="D1731" s="52"/>
      <c r="E1731" s="52"/>
      <c r="F1731" s="52"/>
      <c r="G1731" s="52"/>
      <c r="H1731" s="52"/>
      <c r="I1731" s="53"/>
      <c r="J1731" s="54"/>
      <c r="K1731" s="55"/>
      <c r="L1731" s="60"/>
      <c r="M1731" s="26"/>
      <c r="N1731" s="60"/>
      <c r="O1731" s="60"/>
      <c r="P1731" s="26"/>
      <c r="Q1731" s="26"/>
      <c r="R1731" s="26"/>
      <c r="S1731" s="60"/>
      <c r="T1731" s="60"/>
      <c r="U1731" s="60"/>
      <c r="V1731" s="26"/>
      <c r="W1731" s="26"/>
      <c r="X1731" s="26"/>
      <c r="Y1731" s="26"/>
      <c r="Z1731" s="1"/>
    </row>
    <row r="1732" spans="1:26" ht="23.25">
      <c r="A1732" s="1"/>
      <c r="B1732" s="52"/>
      <c r="C1732" s="52"/>
      <c r="D1732" s="52"/>
      <c r="E1732" s="52" t="s">
        <v>385</v>
      </c>
      <c r="F1732" s="52"/>
      <c r="G1732" s="52"/>
      <c r="H1732" s="52"/>
      <c r="I1732" s="53"/>
      <c r="J1732" s="54" t="s">
        <v>386</v>
      </c>
      <c r="K1732" s="55"/>
      <c r="L1732" s="60"/>
      <c r="M1732" s="26"/>
      <c r="N1732" s="60"/>
      <c r="O1732" s="60"/>
      <c r="P1732" s="26"/>
      <c r="Q1732" s="26"/>
      <c r="R1732" s="26"/>
      <c r="S1732" s="60"/>
      <c r="T1732" s="60"/>
      <c r="U1732" s="60"/>
      <c r="V1732" s="26"/>
      <c r="W1732" s="26"/>
      <c r="X1732" s="26"/>
      <c r="Y1732" s="26"/>
      <c r="Z1732" s="1"/>
    </row>
    <row r="1733" spans="1:26" ht="23.25">
      <c r="A1733" s="1"/>
      <c r="B1733" s="61"/>
      <c r="C1733" s="62"/>
      <c r="D1733" s="62"/>
      <c r="E1733" s="62"/>
      <c r="F1733" s="62"/>
      <c r="G1733" s="62"/>
      <c r="H1733" s="62"/>
      <c r="I1733" s="54"/>
      <c r="J1733" s="54" t="s">
        <v>50</v>
      </c>
      <c r="K1733" s="55"/>
      <c r="L1733" s="24">
        <f>+L1741+L1773+L1813+L2156+L2187</f>
        <v>713538.344</v>
      </c>
      <c r="M1733" s="24">
        <f>+M1741+M1773+M1813+M2156+M2187</f>
        <v>241559.62900000002</v>
      </c>
      <c r="N1733" s="24">
        <f>+N1741+N1773+N1813+N2156+N2187</f>
        <v>433000.264</v>
      </c>
      <c r="O1733" s="24">
        <f>+O1741+O1773+O1813+O2156+O2187</f>
        <v>27519.171</v>
      </c>
      <c r="P1733" s="24">
        <f>+P1741+P1773+P1813+P2156+P2187</f>
        <v>0</v>
      </c>
      <c r="Q1733" s="24">
        <f>+L1733+M1733+N1733+O1733+P1733</f>
        <v>1415617.408</v>
      </c>
      <c r="R1733" s="24">
        <f aca="true" t="shared" si="418" ref="R1733:U1735">+R1741+R1773+R1813+R2156+R2187</f>
        <v>500</v>
      </c>
      <c r="S1733" s="24">
        <f t="shared" si="418"/>
        <v>250084.875</v>
      </c>
      <c r="T1733" s="24">
        <f t="shared" si="418"/>
        <v>0</v>
      </c>
      <c r="U1733" s="24">
        <f t="shared" si="418"/>
        <v>0</v>
      </c>
      <c r="V1733" s="24">
        <f>+R1733+S1733+T1733+U1733</f>
        <v>250584.875</v>
      </c>
      <c r="W1733" s="24">
        <f>+Q1733+V1733</f>
        <v>1666202.283</v>
      </c>
      <c r="X1733" s="24">
        <f>IF(Q1733=0,,(Q1733/W1733)*100)</f>
        <v>84.96071710159816</v>
      </c>
      <c r="Y1733" s="24">
        <f>IF(V1733=0,,(V1733/W1733)*100)</f>
        <v>15.039282898401837</v>
      </c>
      <c r="Z1733" s="1"/>
    </row>
    <row r="1734" spans="1:26" ht="23.25">
      <c r="A1734" s="1"/>
      <c r="B1734" s="52"/>
      <c r="C1734" s="52"/>
      <c r="D1734" s="52"/>
      <c r="E1734" s="52"/>
      <c r="F1734" s="52"/>
      <c r="G1734" s="52"/>
      <c r="H1734" s="52"/>
      <c r="I1734" s="53"/>
      <c r="J1734" s="54" t="s">
        <v>51</v>
      </c>
      <c r="K1734" s="55"/>
      <c r="L1734" s="60">
        <f aca="true" t="shared" si="419" ref="L1734:O1735">+L1742+L1774+L1814+L2157+L2188</f>
        <v>721731.3830000001</v>
      </c>
      <c r="M1734" s="26">
        <f t="shared" si="419"/>
        <v>149595.205</v>
      </c>
      <c r="N1734" s="60">
        <f t="shared" si="419"/>
        <v>355875.00499999995</v>
      </c>
      <c r="O1734" s="60">
        <f t="shared" si="419"/>
        <v>23965.744</v>
      </c>
      <c r="P1734" s="26"/>
      <c r="Q1734" s="26">
        <f>+L1734+M1734+N1734+O1734+P1734</f>
        <v>1251167.337</v>
      </c>
      <c r="R1734" s="26">
        <f t="shared" si="418"/>
        <v>4770.182</v>
      </c>
      <c r="S1734" s="60">
        <f t="shared" si="418"/>
        <v>250084.875</v>
      </c>
      <c r="T1734" s="60">
        <f t="shared" si="418"/>
        <v>0</v>
      </c>
      <c r="U1734" s="60">
        <f t="shared" si="418"/>
        <v>0</v>
      </c>
      <c r="V1734" s="26">
        <f>+R1734+S1734+T1734+U1734</f>
        <v>254855.057</v>
      </c>
      <c r="W1734" s="26">
        <f>+Q1734+V1734</f>
        <v>1506022.394</v>
      </c>
      <c r="X1734" s="26">
        <f>IF(Q1734=0,,(Q1734/W1734)*100)</f>
        <v>83.07760508639555</v>
      </c>
      <c r="Y1734" s="26">
        <f>IF(V1734=0,,(V1734/W1734)*100)</f>
        <v>16.922394913604453</v>
      </c>
      <c r="Z1734" s="1"/>
    </row>
    <row r="1735" spans="1:26" ht="23.25">
      <c r="A1735" s="1"/>
      <c r="B1735" s="52"/>
      <c r="C1735" s="52"/>
      <c r="D1735" s="52"/>
      <c r="E1735" s="52"/>
      <c r="F1735" s="52"/>
      <c r="G1735" s="52"/>
      <c r="H1735" s="52"/>
      <c r="I1735" s="53"/>
      <c r="J1735" s="54" t="s">
        <v>52</v>
      </c>
      <c r="K1735" s="55"/>
      <c r="L1735" s="60">
        <f t="shared" si="419"/>
        <v>712773.261</v>
      </c>
      <c r="M1735" s="26">
        <f t="shared" si="419"/>
        <v>147339.69199999998</v>
      </c>
      <c r="N1735" s="60">
        <f t="shared" si="419"/>
        <v>350914.15700000006</v>
      </c>
      <c r="O1735" s="60">
        <f t="shared" si="419"/>
        <v>23764.361</v>
      </c>
      <c r="P1735" s="26">
        <f>+P1743+P1775+P1815+P2158+P2189</f>
        <v>0</v>
      </c>
      <c r="Q1735" s="26">
        <f>+L1735+M1735+N1735+O1735+P1735</f>
        <v>1234791.4710000001</v>
      </c>
      <c r="R1735" s="26">
        <f t="shared" si="418"/>
        <v>4761.304</v>
      </c>
      <c r="S1735" s="60">
        <f t="shared" si="418"/>
        <v>242426.5</v>
      </c>
      <c r="T1735" s="60">
        <f t="shared" si="418"/>
        <v>0</v>
      </c>
      <c r="U1735" s="60">
        <f t="shared" si="418"/>
        <v>0</v>
      </c>
      <c r="V1735" s="26">
        <f>+R1735+S1735+T1735+U1735</f>
        <v>247187.804</v>
      </c>
      <c r="W1735" s="26">
        <f>+Q1735+V1735</f>
        <v>1481979.2750000001</v>
      </c>
      <c r="X1735" s="26">
        <f>IF(Q1735=0,,(Q1735/W1735)*100)</f>
        <v>83.32042774349864</v>
      </c>
      <c r="Y1735" s="26">
        <f>IF(V1735=0,,(V1735/W1735)*100)</f>
        <v>16.67957225650136</v>
      </c>
      <c r="Z1735" s="1"/>
    </row>
    <row r="1736" spans="1:26" ht="23.25">
      <c r="A1736" s="1"/>
      <c r="B1736" s="52"/>
      <c r="C1736" s="52"/>
      <c r="D1736" s="52"/>
      <c r="E1736" s="52"/>
      <c r="F1736" s="52"/>
      <c r="G1736" s="52"/>
      <c r="H1736" s="52"/>
      <c r="I1736" s="53"/>
      <c r="J1736" s="54" t="s">
        <v>53</v>
      </c>
      <c r="K1736" s="55"/>
      <c r="L1736" s="60">
        <f aca="true" t="shared" si="420" ref="L1736:W1736">IF(L1733=0,,(L1735/L1733)*100)</f>
        <v>99.89277618975443</v>
      </c>
      <c r="M1736" s="26">
        <f t="shared" si="420"/>
        <v>60.99516405533144</v>
      </c>
      <c r="N1736" s="60">
        <f t="shared" si="420"/>
        <v>81.04248107340646</v>
      </c>
      <c r="O1736" s="60">
        <f t="shared" si="420"/>
        <v>86.35565729796149</v>
      </c>
      <c r="P1736" s="26">
        <f t="shared" si="420"/>
        <v>0</v>
      </c>
      <c r="Q1736" s="26">
        <f t="shared" si="420"/>
        <v>87.22635537129536</v>
      </c>
      <c r="R1736" s="26">
        <f t="shared" si="420"/>
        <v>952.2608</v>
      </c>
      <c r="S1736" s="60">
        <f t="shared" si="420"/>
        <v>96.93768965436234</v>
      </c>
      <c r="T1736" s="60">
        <f t="shared" si="420"/>
        <v>0</v>
      </c>
      <c r="U1736" s="60">
        <f t="shared" si="420"/>
        <v>0</v>
      </c>
      <c r="V1736" s="26">
        <f t="shared" si="420"/>
        <v>98.6443431591791</v>
      </c>
      <c r="W1736" s="26">
        <f t="shared" si="420"/>
        <v>88.94353885602017</v>
      </c>
      <c r="X1736" s="26"/>
      <c r="Y1736" s="26"/>
      <c r="Z1736" s="1"/>
    </row>
    <row r="1737" spans="1:26" ht="23.25">
      <c r="A1737" s="1"/>
      <c r="B1737" s="52"/>
      <c r="C1737" s="52"/>
      <c r="D1737" s="52"/>
      <c r="E1737" s="52"/>
      <c r="F1737" s="52"/>
      <c r="G1737" s="52"/>
      <c r="H1737" s="52"/>
      <c r="I1737" s="53"/>
      <c r="J1737" s="54" t="s">
        <v>54</v>
      </c>
      <c r="K1737" s="55"/>
      <c r="L1737" s="60">
        <f>IF(L1734=0,,(L1735/L1734)*100)</f>
        <v>98.75880109816423</v>
      </c>
      <c r="M1737" s="26">
        <f aca="true" t="shared" si="421" ref="M1737:W1737">IF(M1734=0,,(M1735/M1734)*100)</f>
        <v>98.49225581795886</v>
      </c>
      <c r="N1737" s="60">
        <f t="shared" si="421"/>
        <v>98.60601392896365</v>
      </c>
      <c r="O1737" s="60">
        <f t="shared" si="421"/>
        <v>99.15970478529688</v>
      </c>
      <c r="P1737" s="26">
        <f t="shared" si="421"/>
        <v>0</v>
      </c>
      <c r="Q1737" s="26">
        <f t="shared" si="421"/>
        <v>98.69115301241277</v>
      </c>
      <c r="R1737" s="26">
        <f t="shared" si="421"/>
        <v>99.81388550793241</v>
      </c>
      <c r="S1737" s="60">
        <f t="shared" si="421"/>
        <v>96.93768965436234</v>
      </c>
      <c r="T1737" s="60">
        <f t="shared" si="421"/>
        <v>0</v>
      </c>
      <c r="U1737" s="60">
        <f t="shared" si="421"/>
        <v>0</v>
      </c>
      <c r="V1737" s="26">
        <f t="shared" si="421"/>
        <v>96.9915240881408</v>
      </c>
      <c r="W1737" s="26">
        <f t="shared" si="421"/>
        <v>98.40353509378161</v>
      </c>
      <c r="X1737" s="26"/>
      <c r="Y1737" s="26"/>
      <c r="Z1737" s="1"/>
    </row>
    <row r="1738" spans="1:26" ht="23.25">
      <c r="A1738" s="1"/>
      <c r="B1738" s="52"/>
      <c r="C1738" s="52"/>
      <c r="D1738" s="52"/>
      <c r="E1738" s="52"/>
      <c r="F1738" s="52"/>
      <c r="G1738" s="52"/>
      <c r="H1738" s="52"/>
      <c r="I1738" s="53"/>
      <c r="J1738" s="54"/>
      <c r="K1738" s="55"/>
      <c r="L1738" s="60"/>
      <c r="M1738" s="26"/>
      <c r="N1738" s="60"/>
      <c r="O1738" s="60"/>
      <c r="P1738" s="26"/>
      <c r="Q1738" s="26"/>
      <c r="R1738" s="26"/>
      <c r="S1738" s="60"/>
      <c r="T1738" s="60"/>
      <c r="U1738" s="60"/>
      <c r="V1738" s="26"/>
      <c r="W1738" s="26"/>
      <c r="X1738" s="26"/>
      <c r="Y1738" s="26"/>
      <c r="Z1738" s="1"/>
    </row>
    <row r="1739" spans="1:26" ht="23.25">
      <c r="A1739" s="1"/>
      <c r="B1739" s="52"/>
      <c r="C1739" s="52"/>
      <c r="D1739" s="52"/>
      <c r="E1739" s="52"/>
      <c r="F1739" s="52" t="s">
        <v>84</v>
      </c>
      <c r="G1739" s="52"/>
      <c r="H1739" s="52"/>
      <c r="I1739" s="53"/>
      <c r="J1739" s="54" t="s">
        <v>85</v>
      </c>
      <c r="K1739" s="55"/>
      <c r="L1739" s="60"/>
      <c r="M1739" s="26"/>
      <c r="N1739" s="60"/>
      <c r="O1739" s="60"/>
      <c r="P1739" s="26"/>
      <c r="Q1739" s="26"/>
      <c r="R1739" s="26"/>
      <c r="S1739" s="60"/>
      <c r="T1739" s="60"/>
      <c r="U1739" s="60"/>
      <c r="V1739" s="26"/>
      <c r="W1739" s="26"/>
      <c r="X1739" s="26"/>
      <c r="Y1739" s="26"/>
      <c r="Z1739" s="1"/>
    </row>
    <row r="1740" spans="1:26" ht="23.25">
      <c r="A1740" s="1"/>
      <c r="B1740" s="52"/>
      <c r="C1740" s="52"/>
      <c r="D1740" s="52"/>
      <c r="E1740" s="52"/>
      <c r="F1740" s="52"/>
      <c r="G1740" s="52"/>
      <c r="H1740" s="52"/>
      <c r="I1740" s="53"/>
      <c r="J1740" s="54" t="s">
        <v>86</v>
      </c>
      <c r="K1740" s="55"/>
      <c r="L1740" s="60"/>
      <c r="M1740" s="26"/>
      <c r="N1740" s="60"/>
      <c r="O1740" s="60"/>
      <c r="P1740" s="26"/>
      <c r="Q1740" s="26"/>
      <c r="R1740" s="26"/>
      <c r="S1740" s="60"/>
      <c r="T1740" s="60"/>
      <c r="U1740" s="60"/>
      <c r="V1740" s="26"/>
      <c r="W1740" s="26"/>
      <c r="X1740" s="26"/>
      <c r="Y1740" s="26"/>
      <c r="Z1740" s="1"/>
    </row>
    <row r="1741" spans="1:26" ht="23.25">
      <c r="A1741" s="1"/>
      <c r="B1741" s="52"/>
      <c r="C1741" s="52"/>
      <c r="D1741" s="52"/>
      <c r="E1741" s="52"/>
      <c r="F1741" s="52"/>
      <c r="G1741" s="52"/>
      <c r="H1741" s="52"/>
      <c r="I1741" s="53"/>
      <c r="J1741" s="54" t="s">
        <v>50</v>
      </c>
      <c r="K1741" s="55"/>
      <c r="L1741" s="60">
        <f>+L1749</f>
        <v>47234.419</v>
      </c>
      <c r="M1741" s="26">
        <f>+M1749</f>
        <v>1657.05</v>
      </c>
      <c r="N1741" s="60">
        <f>+N1749</f>
        <v>14428.75</v>
      </c>
      <c r="O1741" s="60">
        <f>+O1749</f>
        <v>0</v>
      </c>
      <c r="P1741" s="26">
        <f>+P1749</f>
        <v>0</v>
      </c>
      <c r="Q1741" s="26">
        <f>+L1741+M1741+N1741+O1741+P1741</f>
        <v>63320.219000000005</v>
      </c>
      <c r="R1741" s="26">
        <f aca="true" t="shared" si="422" ref="R1741:U1743">+R1749</f>
        <v>0</v>
      </c>
      <c r="S1741" s="60">
        <f t="shared" si="422"/>
        <v>0</v>
      </c>
      <c r="T1741" s="60">
        <f t="shared" si="422"/>
        <v>0</v>
      </c>
      <c r="U1741" s="60">
        <f t="shared" si="422"/>
        <v>0</v>
      </c>
      <c r="V1741" s="26">
        <f>+R1741+S1741+T1741+U1741</f>
        <v>0</v>
      </c>
      <c r="W1741" s="26">
        <f>+Q1741+V1741</f>
        <v>63320.219000000005</v>
      </c>
      <c r="X1741" s="26">
        <f>IF(Q1741=0,,(Q1741/W1741)*100)</f>
        <v>100</v>
      </c>
      <c r="Y1741" s="26">
        <f>IF(V1741=0,,(V1741/W1741)*100)</f>
        <v>0</v>
      </c>
      <c r="Z1741" s="1"/>
    </row>
    <row r="1742" spans="1:26" ht="23.25">
      <c r="A1742" s="1"/>
      <c r="B1742" s="61"/>
      <c r="C1742" s="62"/>
      <c r="D1742" s="62"/>
      <c r="E1742" s="62"/>
      <c r="F1742" s="62"/>
      <c r="G1742" s="62"/>
      <c r="H1742" s="62"/>
      <c r="I1742" s="54"/>
      <c r="J1742" s="54" t="s">
        <v>51</v>
      </c>
      <c r="K1742" s="55"/>
      <c r="L1742" s="24">
        <f aca="true" t="shared" si="423" ref="L1742:P1743">+L1750</f>
        <v>48612.943</v>
      </c>
      <c r="M1742" s="24">
        <f t="shared" si="423"/>
        <v>1064.97</v>
      </c>
      <c r="N1742" s="24">
        <f t="shared" si="423"/>
        <v>11117.038</v>
      </c>
      <c r="O1742" s="24">
        <f t="shared" si="423"/>
        <v>0</v>
      </c>
      <c r="P1742" s="24">
        <f t="shared" si="423"/>
        <v>0</v>
      </c>
      <c r="Q1742" s="24">
        <f>+L1742+M1742+N1742+O1742+P1742</f>
        <v>60794.951</v>
      </c>
      <c r="R1742" s="24">
        <f t="shared" si="422"/>
        <v>0</v>
      </c>
      <c r="S1742" s="24">
        <f t="shared" si="422"/>
        <v>0</v>
      </c>
      <c r="T1742" s="24">
        <f t="shared" si="422"/>
        <v>0</v>
      </c>
      <c r="U1742" s="24">
        <f t="shared" si="422"/>
        <v>0</v>
      </c>
      <c r="V1742" s="24">
        <f>+R1742+S1742+T1742+U1742</f>
        <v>0</v>
      </c>
      <c r="W1742" s="24">
        <f>+Q1742+V1742</f>
        <v>60794.951</v>
      </c>
      <c r="X1742" s="24">
        <f>IF(Q1742=0,,(Q1742/W1742)*100)</f>
        <v>100</v>
      </c>
      <c r="Y1742" s="24">
        <f>IF(V1742=0,,(V1742/W1742)*100)</f>
        <v>0</v>
      </c>
      <c r="Z1742" s="1"/>
    </row>
    <row r="1743" spans="1:26" ht="23.25">
      <c r="A1743" s="1"/>
      <c r="B1743" s="52"/>
      <c r="C1743" s="52"/>
      <c r="D1743" s="52"/>
      <c r="E1743" s="52"/>
      <c r="F1743" s="52"/>
      <c r="G1743" s="52"/>
      <c r="H1743" s="52"/>
      <c r="I1743" s="53"/>
      <c r="J1743" s="54" t="s">
        <v>52</v>
      </c>
      <c r="K1743" s="55"/>
      <c r="L1743" s="60">
        <f t="shared" si="423"/>
        <v>48128.097</v>
      </c>
      <c r="M1743" s="26">
        <f t="shared" si="423"/>
        <v>812.097</v>
      </c>
      <c r="N1743" s="60">
        <f t="shared" si="423"/>
        <v>11013.539</v>
      </c>
      <c r="O1743" s="60">
        <f t="shared" si="423"/>
        <v>0</v>
      </c>
      <c r="P1743" s="26">
        <f t="shared" si="423"/>
        <v>0</v>
      </c>
      <c r="Q1743" s="26">
        <f>+L1743+M1743+N1743+O1743+P1743</f>
        <v>59953.73300000001</v>
      </c>
      <c r="R1743" s="26">
        <f t="shared" si="422"/>
        <v>0</v>
      </c>
      <c r="S1743" s="60">
        <f t="shared" si="422"/>
        <v>0</v>
      </c>
      <c r="T1743" s="60">
        <f t="shared" si="422"/>
        <v>0</v>
      </c>
      <c r="U1743" s="60">
        <f t="shared" si="422"/>
        <v>0</v>
      </c>
      <c r="V1743" s="26">
        <f>+R1743+S1743+T1743+U1743</f>
        <v>0</v>
      </c>
      <c r="W1743" s="26">
        <f>+Q1743+V1743</f>
        <v>59953.73300000001</v>
      </c>
      <c r="X1743" s="26">
        <f>IF(Q1743=0,,(Q1743/W1743)*100)</f>
        <v>100</v>
      </c>
      <c r="Y1743" s="26">
        <f>IF(V1743=0,,(V1743/W1743)*100)</f>
        <v>0</v>
      </c>
      <c r="Z1743" s="1"/>
    </row>
    <row r="1744" spans="1:26" ht="23.25">
      <c r="A1744" s="1"/>
      <c r="B1744" s="52"/>
      <c r="C1744" s="52"/>
      <c r="D1744" s="52"/>
      <c r="E1744" s="52"/>
      <c r="F1744" s="52"/>
      <c r="G1744" s="52"/>
      <c r="H1744" s="52"/>
      <c r="I1744" s="53"/>
      <c r="J1744" s="54" t="s">
        <v>53</v>
      </c>
      <c r="K1744" s="55"/>
      <c r="L1744" s="60">
        <f aca="true" t="shared" si="424" ref="L1744:W1744">IF(L1741=0,,(L1743/L1741)*100)</f>
        <v>101.89200591204477</v>
      </c>
      <c r="M1744" s="26">
        <f t="shared" si="424"/>
        <v>49.00859961980628</v>
      </c>
      <c r="N1744" s="60">
        <f t="shared" si="424"/>
        <v>76.3305137312657</v>
      </c>
      <c r="O1744" s="60">
        <f t="shared" si="424"/>
        <v>0</v>
      </c>
      <c r="P1744" s="26">
        <f t="shared" si="424"/>
        <v>0</v>
      </c>
      <c r="Q1744" s="26">
        <f t="shared" si="424"/>
        <v>94.68339488844788</v>
      </c>
      <c r="R1744" s="26">
        <f t="shared" si="424"/>
        <v>0</v>
      </c>
      <c r="S1744" s="60">
        <f t="shared" si="424"/>
        <v>0</v>
      </c>
      <c r="T1744" s="60">
        <f t="shared" si="424"/>
        <v>0</v>
      </c>
      <c r="U1744" s="60">
        <f t="shared" si="424"/>
        <v>0</v>
      </c>
      <c r="V1744" s="26">
        <f t="shared" si="424"/>
        <v>0</v>
      </c>
      <c r="W1744" s="26">
        <f t="shared" si="424"/>
        <v>94.68339488844788</v>
      </c>
      <c r="X1744" s="26"/>
      <c r="Y1744" s="26"/>
      <c r="Z1744" s="1"/>
    </row>
    <row r="1745" spans="1:26" ht="23.25">
      <c r="A1745" s="1"/>
      <c r="B1745" s="52"/>
      <c r="C1745" s="52"/>
      <c r="D1745" s="52"/>
      <c r="E1745" s="52"/>
      <c r="F1745" s="52"/>
      <c r="G1745" s="52"/>
      <c r="H1745" s="52"/>
      <c r="I1745" s="53"/>
      <c r="J1745" s="54" t="s">
        <v>54</v>
      </c>
      <c r="K1745" s="55"/>
      <c r="L1745" s="60">
        <f>IF(L1742=0,,(L1743/L1742)*100)</f>
        <v>99.00264009936613</v>
      </c>
      <c r="M1745" s="26">
        <f aca="true" t="shared" si="425" ref="M1745:W1745">IF(M1742=0,,(M1743/M1742)*100)</f>
        <v>76.25538747570354</v>
      </c>
      <c r="N1745" s="60">
        <f t="shared" si="425"/>
        <v>99.06900561102697</v>
      </c>
      <c r="O1745" s="60">
        <f t="shared" si="425"/>
        <v>0</v>
      </c>
      <c r="P1745" s="26">
        <f t="shared" si="425"/>
        <v>0</v>
      </c>
      <c r="Q1745" s="26">
        <f t="shared" si="425"/>
        <v>98.61630285712378</v>
      </c>
      <c r="R1745" s="26">
        <f t="shared" si="425"/>
        <v>0</v>
      </c>
      <c r="S1745" s="60">
        <f t="shared" si="425"/>
        <v>0</v>
      </c>
      <c r="T1745" s="60">
        <f t="shared" si="425"/>
        <v>0</v>
      </c>
      <c r="U1745" s="60">
        <f t="shared" si="425"/>
        <v>0</v>
      </c>
      <c r="V1745" s="26">
        <f t="shared" si="425"/>
        <v>0</v>
      </c>
      <c r="W1745" s="26">
        <f t="shared" si="425"/>
        <v>98.61630285712378</v>
      </c>
      <c r="X1745" s="26"/>
      <c r="Y1745" s="26"/>
      <c r="Z1745" s="1"/>
    </row>
    <row r="1746" spans="1:26" ht="23.25">
      <c r="A1746" s="1"/>
      <c r="B1746" s="52"/>
      <c r="C1746" s="52"/>
      <c r="D1746" s="52"/>
      <c r="E1746" s="52"/>
      <c r="F1746" s="52"/>
      <c r="G1746" s="52"/>
      <c r="H1746" s="52"/>
      <c r="I1746" s="53"/>
      <c r="J1746" s="54"/>
      <c r="K1746" s="55"/>
      <c r="L1746" s="60"/>
      <c r="M1746" s="26"/>
      <c r="N1746" s="60"/>
      <c r="O1746" s="60"/>
      <c r="P1746" s="26"/>
      <c r="Q1746" s="26"/>
      <c r="R1746" s="26"/>
      <c r="S1746" s="60"/>
      <c r="T1746" s="60"/>
      <c r="U1746" s="60"/>
      <c r="V1746" s="26"/>
      <c r="W1746" s="26"/>
      <c r="X1746" s="26"/>
      <c r="Y1746" s="26"/>
      <c r="Z1746" s="1"/>
    </row>
    <row r="1747" spans="1:26" ht="23.25">
      <c r="A1747" s="1"/>
      <c r="B1747" s="61"/>
      <c r="C1747" s="61"/>
      <c r="D1747" s="61"/>
      <c r="E1747" s="61"/>
      <c r="F1747" s="61"/>
      <c r="G1747" s="61" t="s">
        <v>60</v>
      </c>
      <c r="H1747" s="61"/>
      <c r="I1747" s="53"/>
      <c r="J1747" s="54" t="s">
        <v>61</v>
      </c>
      <c r="K1747" s="55"/>
      <c r="L1747" s="60"/>
      <c r="M1747" s="26"/>
      <c r="N1747" s="60"/>
      <c r="O1747" s="60"/>
      <c r="P1747" s="26"/>
      <c r="Q1747" s="26"/>
      <c r="R1747" s="26"/>
      <c r="S1747" s="60"/>
      <c r="T1747" s="60"/>
      <c r="U1747" s="60"/>
      <c r="V1747" s="26"/>
      <c r="W1747" s="26"/>
      <c r="X1747" s="26"/>
      <c r="Y1747" s="26"/>
      <c r="Z1747" s="1"/>
    </row>
    <row r="1748" spans="1:26" ht="23.25">
      <c r="A1748" s="1"/>
      <c r="B1748" s="61"/>
      <c r="C1748" s="62"/>
      <c r="D1748" s="62"/>
      <c r="E1748" s="62"/>
      <c r="F1748" s="62"/>
      <c r="G1748" s="62"/>
      <c r="H1748" s="62"/>
      <c r="I1748" s="54"/>
      <c r="J1748" s="54" t="s">
        <v>62</v>
      </c>
      <c r="K1748" s="55"/>
      <c r="L1748" s="24"/>
      <c r="M1748" s="24"/>
      <c r="N1748" s="24"/>
      <c r="O1748" s="24"/>
      <c r="P1748" s="24"/>
      <c r="Q1748" s="24"/>
      <c r="R1748" s="24"/>
      <c r="S1748" s="24"/>
      <c r="T1748" s="24"/>
      <c r="U1748" s="24"/>
      <c r="V1748" s="24"/>
      <c r="W1748" s="24"/>
      <c r="X1748" s="24"/>
      <c r="Y1748" s="24"/>
      <c r="Z1748" s="1"/>
    </row>
    <row r="1749" spans="1:26" ht="23.25">
      <c r="A1749" s="1"/>
      <c r="B1749" s="61"/>
      <c r="C1749" s="61"/>
      <c r="D1749" s="61"/>
      <c r="E1749" s="61"/>
      <c r="F1749" s="61"/>
      <c r="G1749" s="61"/>
      <c r="H1749" s="61"/>
      <c r="I1749" s="53"/>
      <c r="J1749" s="54" t="s">
        <v>50</v>
      </c>
      <c r="K1749" s="55"/>
      <c r="L1749" s="60">
        <f>+L1765</f>
        <v>47234.419</v>
      </c>
      <c r="M1749" s="26">
        <f>+M1765</f>
        <v>1657.05</v>
      </c>
      <c r="N1749" s="60">
        <f>+N1765</f>
        <v>14428.75</v>
      </c>
      <c r="O1749" s="60">
        <f>+O1765</f>
        <v>0</v>
      </c>
      <c r="P1749" s="26">
        <f>+P1765</f>
        <v>0</v>
      </c>
      <c r="Q1749" s="26">
        <f>+L1749+M1749+N1749+O1749+P1749</f>
        <v>63320.219000000005</v>
      </c>
      <c r="R1749" s="26">
        <f>+R1765</f>
        <v>0</v>
      </c>
      <c r="S1749" s="60">
        <f>+S1765</f>
        <v>0</v>
      </c>
      <c r="T1749" s="60">
        <f>+T1765</f>
        <v>0</v>
      </c>
      <c r="U1749" s="60">
        <f>+U1765</f>
        <v>0</v>
      </c>
      <c r="V1749" s="26">
        <f>+R1749+S1749+T1749+U1749</f>
        <v>0</v>
      </c>
      <c r="W1749" s="26">
        <f>+Q1749+V1749</f>
        <v>63320.219000000005</v>
      </c>
      <c r="X1749" s="26">
        <f>IF(Q1749=0,,(Q1749/W1749)*100)</f>
        <v>100</v>
      </c>
      <c r="Y1749" s="26">
        <f>IF(V1749=0,,(V1749/W1749)*100)</f>
        <v>0</v>
      </c>
      <c r="Z1749" s="1"/>
    </row>
    <row r="1750" spans="1:26" ht="23.25">
      <c r="A1750" s="1"/>
      <c r="B1750" s="61"/>
      <c r="C1750" s="61"/>
      <c r="D1750" s="61"/>
      <c r="E1750" s="61"/>
      <c r="F1750" s="61"/>
      <c r="G1750" s="61"/>
      <c r="H1750" s="61"/>
      <c r="I1750" s="53"/>
      <c r="J1750" s="54" t="s">
        <v>51</v>
      </c>
      <c r="K1750" s="55"/>
      <c r="L1750" s="60">
        <f aca="true" t="shared" si="426" ref="L1750:P1751">+L1766</f>
        <v>48612.943</v>
      </c>
      <c r="M1750" s="26">
        <f t="shared" si="426"/>
        <v>1064.97</v>
      </c>
      <c r="N1750" s="60">
        <f t="shared" si="426"/>
        <v>11117.038</v>
      </c>
      <c r="O1750" s="60">
        <f t="shared" si="426"/>
        <v>0</v>
      </c>
      <c r="P1750" s="26">
        <f t="shared" si="426"/>
        <v>0</v>
      </c>
      <c r="Q1750" s="26">
        <f>+L1750+M1750+N1750+O1750+P1750</f>
        <v>60794.951</v>
      </c>
      <c r="R1750" s="26">
        <f aca="true" t="shared" si="427" ref="R1750:U1751">+R1766</f>
        <v>0</v>
      </c>
      <c r="S1750" s="60">
        <f t="shared" si="427"/>
        <v>0</v>
      </c>
      <c r="T1750" s="60">
        <f t="shared" si="427"/>
        <v>0</v>
      </c>
      <c r="U1750" s="60">
        <f t="shared" si="427"/>
        <v>0</v>
      </c>
      <c r="V1750" s="26">
        <f>+R1750+S1750+T1750+U1750</f>
        <v>0</v>
      </c>
      <c r="W1750" s="26">
        <f>+Q1750+V1750</f>
        <v>60794.951</v>
      </c>
      <c r="X1750" s="26">
        <f>IF(Q1750=0,,(Q1750/W1750)*100)</f>
        <v>100</v>
      </c>
      <c r="Y1750" s="26">
        <f>IF(V1750=0,,(V1750/W1750)*100)</f>
        <v>0</v>
      </c>
      <c r="Z1750" s="1"/>
    </row>
    <row r="1751" spans="1:26" ht="23.25">
      <c r="A1751" s="1"/>
      <c r="B1751" s="61"/>
      <c r="C1751" s="61"/>
      <c r="D1751" s="61"/>
      <c r="E1751" s="61"/>
      <c r="F1751" s="61"/>
      <c r="G1751" s="61"/>
      <c r="H1751" s="61"/>
      <c r="I1751" s="53"/>
      <c r="J1751" s="54" t="s">
        <v>52</v>
      </c>
      <c r="K1751" s="55"/>
      <c r="L1751" s="60">
        <f t="shared" si="426"/>
        <v>48128.097</v>
      </c>
      <c r="M1751" s="26">
        <f t="shared" si="426"/>
        <v>812.097</v>
      </c>
      <c r="N1751" s="60">
        <f t="shared" si="426"/>
        <v>11013.539</v>
      </c>
      <c r="O1751" s="60">
        <f t="shared" si="426"/>
        <v>0</v>
      </c>
      <c r="P1751" s="26">
        <f t="shared" si="426"/>
        <v>0</v>
      </c>
      <c r="Q1751" s="26">
        <f>+L1751+M1751+N1751+O1751+P1751</f>
        <v>59953.73300000001</v>
      </c>
      <c r="R1751" s="26">
        <f t="shared" si="427"/>
        <v>0</v>
      </c>
      <c r="S1751" s="60">
        <f t="shared" si="427"/>
        <v>0</v>
      </c>
      <c r="T1751" s="60">
        <f t="shared" si="427"/>
        <v>0</v>
      </c>
      <c r="U1751" s="60">
        <f t="shared" si="427"/>
        <v>0</v>
      </c>
      <c r="V1751" s="26">
        <f>+R1751+S1751+T1751+U1751</f>
        <v>0</v>
      </c>
      <c r="W1751" s="26">
        <f>+Q1751+V1751</f>
        <v>59953.73300000001</v>
      </c>
      <c r="X1751" s="26">
        <f>IF(Q1751=0,,(Q1751/W1751)*100)</f>
        <v>100</v>
      </c>
      <c r="Y1751" s="26">
        <f>IF(V1751=0,,(V1751/W1751)*100)</f>
        <v>0</v>
      </c>
      <c r="Z1751" s="1"/>
    </row>
    <row r="1752" spans="1:26" ht="23.25">
      <c r="A1752" s="1"/>
      <c r="B1752" s="61"/>
      <c r="C1752" s="61"/>
      <c r="D1752" s="61"/>
      <c r="E1752" s="61"/>
      <c r="F1752" s="61"/>
      <c r="G1752" s="61"/>
      <c r="H1752" s="61"/>
      <c r="I1752" s="53"/>
      <c r="J1752" s="54" t="s">
        <v>53</v>
      </c>
      <c r="K1752" s="55"/>
      <c r="L1752" s="60">
        <f aca="true" t="shared" si="428" ref="L1752:W1752">IF(L1749=0,,(L1751/L1749)*100)</f>
        <v>101.89200591204477</v>
      </c>
      <c r="M1752" s="26">
        <f t="shared" si="428"/>
        <v>49.00859961980628</v>
      </c>
      <c r="N1752" s="60">
        <f t="shared" si="428"/>
        <v>76.3305137312657</v>
      </c>
      <c r="O1752" s="60">
        <f t="shared" si="428"/>
        <v>0</v>
      </c>
      <c r="P1752" s="26">
        <f t="shared" si="428"/>
        <v>0</v>
      </c>
      <c r="Q1752" s="26">
        <f t="shared" si="428"/>
        <v>94.68339488844788</v>
      </c>
      <c r="R1752" s="26">
        <f t="shared" si="428"/>
        <v>0</v>
      </c>
      <c r="S1752" s="60">
        <f t="shared" si="428"/>
        <v>0</v>
      </c>
      <c r="T1752" s="60">
        <f t="shared" si="428"/>
        <v>0</v>
      </c>
      <c r="U1752" s="60">
        <f t="shared" si="428"/>
        <v>0</v>
      </c>
      <c r="V1752" s="26">
        <f t="shared" si="428"/>
        <v>0</v>
      </c>
      <c r="W1752" s="26">
        <f t="shared" si="428"/>
        <v>94.68339488844788</v>
      </c>
      <c r="X1752" s="26"/>
      <c r="Y1752" s="26"/>
      <c r="Z1752" s="1"/>
    </row>
    <row r="1753" spans="1:26" ht="23.25">
      <c r="A1753" s="1"/>
      <c r="B1753" s="61"/>
      <c r="C1753" s="61"/>
      <c r="D1753" s="61"/>
      <c r="E1753" s="61"/>
      <c r="F1753" s="61"/>
      <c r="G1753" s="61"/>
      <c r="H1753" s="61"/>
      <c r="I1753" s="53"/>
      <c r="J1753" s="54" t="s">
        <v>54</v>
      </c>
      <c r="K1753" s="55"/>
      <c r="L1753" s="60">
        <f>IF(L1750=0,,(L1751/L1750)*100)</f>
        <v>99.00264009936613</v>
      </c>
      <c r="M1753" s="26">
        <f aca="true" t="shared" si="429" ref="M1753:W1753">IF(M1750=0,,(M1751/M1750)*100)</f>
        <v>76.25538747570354</v>
      </c>
      <c r="N1753" s="60">
        <f t="shared" si="429"/>
        <v>99.06900561102697</v>
      </c>
      <c r="O1753" s="60">
        <f t="shared" si="429"/>
        <v>0</v>
      </c>
      <c r="P1753" s="26">
        <f t="shared" si="429"/>
        <v>0</v>
      </c>
      <c r="Q1753" s="26">
        <f t="shared" si="429"/>
        <v>98.61630285712378</v>
      </c>
      <c r="R1753" s="26">
        <f t="shared" si="429"/>
        <v>0</v>
      </c>
      <c r="S1753" s="60">
        <f t="shared" si="429"/>
        <v>0</v>
      </c>
      <c r="T1753" s="60">
        <f t="shared" si="429"/>
        <v>0</v>
      </c>
      <c r="U1753" s="60">
        <f t="shared" si="429"/>
        <v>0</v>
      </c>
      <c r="V1753" s="26">
        <f t="shared" si="429"/>
        <v>0</v>
      </c>
      <c r="W1753" s="26">
        <f t="shared" si="429"/>
        <v>98.61630285712378</v>
      </c>
      <c r="X1753" s="26"/>
      <c r="Y1753" s="26"/>
      <c r="Z1753" s="1"/>
    </row>
    <row r="1754" spans="1:26" ht="23.25">
      <c r="A1754" s="1"/>
      <c r="B1754" s="61"/>
      <c r="C1754" s="61"/>
      <c r="D1754" s="61"/>
      <c r="E1754" s="61"/>
      <c r="F1754" s="61"/>
      <c r="G1754" s="61"/>
      <c r="H1754" s="61"/>
      <c r="I1754" s="53"/>
      <c r="J1754" s="54"/>
      <c r="K1754" s="55"/>
      <c r="L1754" s="60"/>
      <c r="M1754" s="26"/>
      <c r="N1754" s="60"/>
      <c r="O1754" s="60"/>
      <c r="P1754" s="26"/>
      <c r="Q1754" s="26"/>
      <c r="R1754" s="26"/>
      <c r="S1754" s="60"/>
      <c r="T1754" s="60"/>
      <c r="U1754" s="60"/>
      <c r="V1754" s="26"/>
      <c r="W1754" s="26"/>
      <c r="X1754" s="26"/>
      <c r="Y1754" s="26"/>
      <c r="Z1754" s="1"/>
    </row>
    <row r="1755" spans="1:26" ht="23.25">
      <c r="A1755" s="1"/>
      <c r="B1755" s="70"/>
      <c r="C1755" s="70"/>
      <c r="D1755" s="70"/>
      <c r="E1755" s="70"/>
      <c r="F1755" s="70"/>
      <c r="G1755" s="70"/>
      <c r="H1755" s="70"/>
      <c r="I1755" s="64"/>
      <c r="J1755" s="65"/>
      <c r="K1755" s="66"/>
      <c r="L1755" s="67"/>
      <c r="M1755" s="68"/>
      <c r="N1755" s="67"/>
      <c r="O1755" s="67"/>
      <c r="P1755" s="68"/>
      <c r="Q1755" s="68"/>
      <c r="R1755" s="68"/>
      <c r="S1755" s="67"/>
      <c r="T1755" s="67"/>
      <c r="U1755" s="67"/>
      <c r="V1755" s="68"/>
      <c r="W1755" s="68"/>
      <c r="X1755" s="68"/>
      <c r="Y1755" s="68"/>
      <c r="Z1755" s="1"/>
    </row>
    <row r="1756" spans="1:26" ht="23.2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</row>
    <row r="1757" spans="1:26" ht="23.2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5"/>
      <c r="W1757" s="5"/>
      <c r="X1757" s="5"/>
      <c r="Y1757" s="5" t="s">
        <v>439</v>
      </c>
      <c r="Z1757" s="1"/>
    </row>
    <row r="1758" spans="1:26" ht="23.25">
      <c r="A1758" s="1"/>
      <c r="B1758" s="9" t="s">
        <v>3</v>
      </c>
      <c r="C1758" s="10"/>
      <c r="D1758" s="10"/>
      <c r="E1758" s="10"/>
      <c r="F1758" s="10"/>
      <c r="G1758" s="10"/>
      <c r="H1758" s="11"/>
      <c r="I1758" s="12"/>
      <c r="J1758" s="13"/>
      <c r="K1758" s="14"/>
      <c r="L1758" s="15" t="s">
        <v>4</v>
      </c>
      <c r="M1758" s="15"/>
      <c r="N1758" s="15"/>
      <c r="O1758" s="15"/>
      <c r="P1758" s="15"/>
      <c r="Q1758" s="15"/>
      <c r="R1758" s="16" t="s">
        <v>5</v>
      </c>
      <c r="S1758" s="15"/>
      <c r="T1758" s="15"/>
      <c r="U1758" s="15"/>
      <c r="V1758" s="17"/>
      <c r="W1758" s="15" t="s">
        <v>6</v>
      </c>
      <c r="X1758" s="15"/>
      <c r="Y1758" s="18"/>
      <c r="Z1758" s="1"/>
    </row>
    <row r="1759" spans="1:26" ht="23.25">
      <c r="A1759" s="1"/>
      <c r="B1759" s="19" t="s">
        <v>7</v>
      </c>
      <c r="C1759" s="20"/>
      <c r="D1759" s="20"/>
      <c r="E1759" s="20"/>
      <c r="F1759" s="20"/>
      <c r="G1759" s="20"/>
      <c r="H1759" s="21"/>
      <c r="I1759" s="22"/>
      <c r="J1759" s="23"/>
      <c r="K1759" s="24"/>
      <c r="L1759" s="25"/>
      <c r="M1759" s="26"/>
      <c r="N1759" s="27"/>
      <c r="O1759" s="28" t="s">
        <v>8</v>
      </c>
      <c r="P1759" s="29"/>
      <c r="Q1759" s="30"/>
      <c r="R1759" s="31" t="s">
        <v>8</v>
      </c>
      <c r="S1759" s="32" t="s">
        <v>9</v>
      </c>
      <c r="T1759" s="25"/>
      <c r="U1759" s="33" t="s">
        <v>10</v>
      </c>
      <c r="V1759" s="30"/>
      <c r="W1759" s="30"/>
      <c r="X1759" s="34" t="s">
        <v>11</v>
      </c>
      <c r="Y1759" s="35"/>
      <c r="Z1759" s="1"/>
    </row>
    <row r="1760" spans="1:26" ht="23.25">
      <c r="A1760" s="1"/>
      <c r="B1760" s="36"/>
      <c r="C1760" s="37"/>
      <c r="D1760" s="37"/>
      <c r="E1760" s="37"/>
      <c r="F1760" s="38"/>
      <c r="G1760" s="37"/>
      <c r="H1760" s="36"/>
      <c r="I1760" s="22"/>
      <c r="J1760" s="2" t="s">
        <v>12</v>
      </c>
      <c r="K1760" s="24"/>
      <c r="L1760" s="39" t="s">
        <v>13</v>
      </c>
      <c r="M1760" s="40" t="s">
        <v>14</v>
      </c>
      <c r="N1760" s="32" t="s">
        <v>13</v>
      </c>
      <c r="O1760" s="39" t="s">
        <v>15</v>
      </c>
      <c r="P1760" s="29" t="s">
        <v>16</v>
      </c>
      <c r="Q1760" s="26"/>
      <c r="R1760" s="41" t="s">
        <v>15</v>
      </c>
      <c r="S1760" s="40" t="s">
        <v>17</v>
      </c>
      <c r="T1760" s="39" t="s">
        <v>18</v>
      </c>
      <c r="U1760" s="33" t="s">
        <v>19</v>
      </c>
      <c r="V1760" s="30"/>
      <c r="W1760" s="30"/>
      <c r="X1760" s="30"/>
      <c r="Y1760" s="40"/>
      <c r="Z1760" s="1"/>
    </row>
    <row r="1761" spans="1:26" ht="23.25">
      <c r="A1761" s="1"/>
      <c r="B1761" s="36" t="s">
        <v>20</v>
      </c>
      <c r="C1761" s="36" t="s">
        <v>21</v>
      </c>
      <c r="D1761" s="36" t="s">
        <v>22</v>
      </c>
      <c r="E1761" s="36" t="s">
        <v>23</v>
      </c>
      <c r="F1761" s="36" t="s">
        <v>24</v>
      </c>
      <c r="G1761" s="36" t="s">
        <v>25</v>
      </c>
      <c r="H1761" s="36" t="s">
        <v>26</v>
      </c>
      <c r="I1761" s="22"/>
      <c r="J1761" s="42"/>
      <c r="K1761" s="24"/>
      <c r="L1761" s="39" t="s">
        <v>27</v>
      </c>
      <c r="M1761" s="40" t="s">
        <v>28</v>
      </c>
      <c r="N1761" s="32" t="s">
        <v>29</v>
      </c>
      <c r="O1761" s="39" t="s">
        <v>30</v>
      </c>
      <c r="P1761" s="29" t="s">
        <v>31</v>
      </c>
      <c r="Q1761" s="40" t="s">
        <v>32</v>
      </c>
      <c r="R1761" s="41" t="s">
        <v>30</v>
      </c>
      <c r="S1761" s="40" t="s">
        <v>33</v>
      </c>
      <c r="T1761" s="39" t="s">
        <v>34</v>
      </c>
      <c r="U1761" s="33" t="s">
        <v>35</v>
      </c>
      <c r="V1761" s="29" t="s">
        <v>32</v>
      </c>
      <c r="W1761" s="29" t="s">
        <v>36</v>
      </c>
      <c r="X1761" s="29" t="s">
        <v>37</v>
      </c>
      <c r="Y1761" s="40" t="s">
        <v>38</v>
      </c>
      <c r="Z1761" s="1"/>
    </row>
    <row r="1762" spans="1:26" ht="23.25">
      <c r="A1762" s="1"/>
      <c r="B1762" s="43"/>
      <c r="C1762" s="43"/>
      <c r="D1762" s="43"/>
      <c r="E1762" s="43"/>
      <c r="F1762" s="43"/>
      <c r="G1762" s="43"/>
      <c r="H1762" s="43"/>
      <c r="I1762" s="44"/>
      <c r="J1762" s="45"/>
      <c r="K1762" s="46"/>
      <c r="L1762" s="47"/>
      <c r="M1762" s="48"/>
      <c r="N1762" s="49"/>
      <c r="O1762" s="47"/>
      <c r="P1762" s="50"/>
      <c r="Q1762" s="50"/>
      <c r="R1762" s="48"/>
      <c r="S1762" s="48"/>
      <c r="T1762" s="47"/>
      <c r="U1762" s="51"/>
      <c r="V1762" s="50"/>
      <c r="W1762" s="50"/>
      <c r="X1762" s="50"/>
      <c r="Y1762" s="48"/>
      <c r="Z1762" s="1"/>
    </row>
    <row r="1763" spans="1:26" ht="23.25">
      <c r="A1763" s="1"/>
      <c r="B1763" s="52" t="s">
        <v>381</v>
      </c>
      <c r="C1763" s="52" t="s">
        <v>383</v>
      </c>
      <c r="D1763" s="52"/>
      <c r="E1763" s="52" t="s">
        <v>385</v>
      </c>
      <c r="F1763" s="52" t="s">
        <v>84</v>
      </c>
      <c r="G1763" s="52" t="s">
        <v>60</v>
      </c>
      <c r="H1763" s="52" t="s">
        <v>387</v>
      </c>
      <c r="I1763" s="53"/>
      <c r="J1763" s="54" t="s">
        <v>104</v>
      </c>
      <c r="K1763" s="55"/>
      <c r="L1763" s="25"/>
      <c r="M1763" s="26"/>
      <c r="N1763" s="27"/>
      <c r="O1763" s="56"/>
      <c r="P1763" s="30"/>
      <c r="Q1763" s="30"/>
      <c r="R1763" s="26"/>
      <c r="S1763" s="27"/>
      <c r="T1763" s="25"/>
      <c r="U1763" s="57"/>
      <c r="V1763" s="30"/>
      <c r="W1763" s="30"/>
      <c r="X1763" s="30"/>
      <c r="Y1763" s="26"/>
      <c r="Z1763" s="1"/>
    </row>
    <row r="1764" spans="1:26" ht="23.25">
      <c r="A1764" s="1"/>
      <c r="B1764" s="52"/>
      <c r="C1764" s="52"/>
      <c r="D1764" s="52"/>
      <c r="E1764" s="52"/>
      <c r="F1764" s="52"/>
      <c r="G1764" s="52"/>
      <c r="H1764" s="52"/>
      <c r="I1764" s="53"/>
      <c r="J1764" s="58" t="s">
        <v>388</v>
      </c>
      <c r="K1764" s="59"/>
      <c r="L1764" s="60"/>
      <c r="M1764" s="60"/>
      <c r="N1764" s="60"/>
      <c r="O1764" s="60"/>
      <c r="P1764" s="60"/>
      <c r="Q1764" s="60"/>
      <c r="R1764" s="60"/>
      <c r="S1764" s="60"/>
      <c r="T1764" s="60"/>
      <c r="U1764" s="69"/>
      <c r="V1764" s="26"/>
      <c r="W1764" s="26"/>
      <c r="X1764" s="26"/>
      <c r="Y1764" s="26"/>
      <c r="Z1764" s="1"/>
    </row>
    <row r="1765" spans="1:26" ht="23.25">
      <c r="A1765" s="1"/>
      <c r="B1765" s="52"/>
      <c r="C1765" s="52"/>
      <c r="D1765" s="52"/>
      <c r="E1765" s="52"/>
      <c r="F1765" s="52"/>
      <c r="G1765" s="52"/>
      <c r="H1765" s="52"/>
      <c r="I1765" s="53"/>
      <c r="J1765" s="58" t="s">
        <v>50</v>
      </c>
      <c r="K1765" s="59"/>
      <c r="L1765" s="60">
        <v>47234.419</v>
      </c>
      <c r="M1765" s="60">
        <v>1657.05</v>
      </c>
      <c r="N1765" s="60">
        <v>14428.75</v>
      </c>
      <c r="O1765" s="60"/>
      <c r="P1765" s="60"/>
      <c r="Q1765" s="60">
        <f>+L1765+M1765+N1765+O1765+P1765</f>
        <v>63320.219000000005</v>
      </c>
      <c r="R1765" s="60"/>
      <c r="S1765" s="60"/>
      <c r="T1765" s="60"/>
      <c r="U1765" s="60"/>
      <c r="V1765" s="26">
        <f>+R1765+S1765+T1765+U1765</f>
        <v>0</v>
      </c>
      <c r="W1765" s="26">
        <f>+Q1765+V1765</f>
        <v>63320.219000000005</v>
      </c>
      <c r="X1765" s="26">
        <f>IF(Q1765=0,,(Q1765/W1765)*100)</f>
        <v>100</v>
      </c>
      <c r="Y1765" s="26">
        <f>IF(V1765=0,,(V1765/W1765)*100)</f>
        <v>0</v>
      </c>
      <c r="Z1765" s="1"/>
    </row>
    <row r="1766" spans="1:26" ht="23.25">
      <c r="A1766" s="1"/>
      <c r="B1766" s="52"/>
      <c r="C1766" s="52"/>
      <c r="D1766" s="52"/>
      <c r="E1766" s="52"/>
      <c r="F1766" s="52"/>
      <c r="G1766" s="52"/>
      <c r="H1766" s="52"/>
      <c r="I1766" s="53"/>
      <c r="J1766" s="54" t="s">
        <v>51</v>
      </c>
      <c r="K1766" s="55"/>
      <c r="L1766" s="60">
        <v>48612.943</v>
      </c>
      <c r="M1766" s="60">
        <v>1064.97</v>
      </c>
      <c r="N1766" s="60">
        <v>11117.038</v>
      </c>
      <c r="O1766" s="60"/>
      <c r="P1766" s="60"/>
      <c r="Q1766" s="26">
        <f>+L1766+M1766+N1766+O1766+P1766</f>
        <v>60794.951</v>
      </c>
      <c r="R1766" s="60"/>
      <c r="S1766" s="60"/>
      <c r="T1766" s="60"/>
      <c r="U1766" s="60"/>
      <c r="V1766" s="26">
        <f>+R1766+S1766+T1766+U1766</f>
        <v>0</v>
      </c>
      <c r="W1766" s="26">
        <f>+Q1766+V1766</f>
        <v>60794.951</v>
      </c>
      <c r="X1766" s="26">
        <f>IF(Q1766=0,,(Q1766/W1766)*100)</f>
        <v>100</v>
      </c>
      <c r="Y1766" s="26">
        <f>IF(V1766=0,,(V1766/W1766)*100)</f>
        <v>0</v>
      </c>
      <c r="Z1766" s="1"/>
    </row>
    <row r="1767" spans="1:26" ht="23.25">
      <c r="A1767" s="1"/>
      <c r="B1767" s="52"/>
      <c r="C1767" s="52"/>
      <c r="D1767" s="52"/>
      <c r="E1767" s="52"/>
      <c r="F1767" s="52"/>
      <c r="G1767" s="52"/>
      <c r="H1767" s="52"/>
      <c r="I1767" s="53"/>
      <c r="J1767" s="54" t="s">
        <v>52</v>
      </c>
      <c r="K1767" s="55"/>
      <c r="L1767" s="60">
        <v>48128.097</v>
      </c>
      <c r="M1767" s="26">
        <v>812.097</v>
      </c>
      <c r="N1767" s="60">
        <v>11013.539</v>
      </c>
      <c r="O1767" s="60"/>
      <c r="P1767" s="26"/>
      <c r="Q1767" s="26">
        <f>+L1767+M1767+N1767+O1767+P1767</f>
        <v>59953.73300000001</v>
      </c>
      <c r="R1767" s="26"/>
      <c r="S1767" s="60"/>
      <c r="T1767" s="60"/>
      <c r="U1767" s="60"/>
      <c r="V1767" s="26">
        <f>+R1767+S1767+T1767+U1767</f>
        <v>0</v>
      </c>
      <c r="W1767" s="26">
        <f>+Q1767+V1767</f>
        <v>59953.73300000001</v>
      </c>
      <c r="X1767" s="26">
        <f>IF(Q1767=0,,(Q1767/W1767)*100)</f>
        <v>100</v>
      </c>
      <c r="Y1767" s="26">
        <f>IF(V1767=0,,(V1767/W1767)*100)</f>
        <v>0</v>
      </c>
      <c r="Z1767" s="1"/>
    </row>
    <row r="1768" spans="1:26" ht="23.25">
      <c r="A1768" s="1"/>
      <c r="B1768" s="52"/>
      <c r="C1768" s="52"/>
      <c r="D1768" s="52"/>
      <c r="E1768" s="52"/>
      <c r="F1768" s="52"/>
      <c r="G1768" s="52"/>
      <c r="H1768" s="52"/>
      <c r="I1768" s="53"/>
      <c r="J1768" s="54" t="s">
        <v>53</v>
      </c>
      <c r="K1768" s="55"/>
      <c r="L1768" s="60">
        <f aca="true" t="shared" si="430" ref="L1768:W1768">IF(L1765=0,,(L1767/L1765)*100)</f>
        <v>101.89200591204477</v>
      </c>
      <c r="M1768" s="26">
        <f t="shared" si="430"/>
        <v>49.00859961980628</v>
      </c>
      <c r="N1768" s="60">
        <f t="shared" si="430"/>
        <v>76.3305137312657</v>
      </c>
      <c r="O1768" s="60">
        <f t="shared" si="430"/>
        <v>0</v>
      </c>
      <c r="P1768" s="26">
        <f t="shared" si="430"/>
        <v>0</v>
      </c>
      <c r="Q1768" s="26">
        <f t="shared" si="430"/>
        <v>94.68339488844788</v>
      </c>
      <c r="R1768" s="26">
        <f t="shared" si="430"/>
        <v>0</v>
      </c>
      <c r="S1768" s="60">
        <f t="shared" si="430"/>
        <v>0</v>
      </c>
      <c r="T1768" s="60">
        <f t="shared" si="430"/>
        <v>0</v>
      </c>
      <c r="U1768" s="60">
        <f t="shared" si="430"/>
        <v>0</v>
      </c>
      <c r="V1768" s="26">
        <f t="shared" si="430"/>
        <v>0</v>
      </c>
      <c r="W1768" s="26">
        <f t="shared" si="430"/>
        <v>94.68339488844788</v>
      </c>
      <c r="X1768" s="26"/>
      <c r="Y1768" s="26"/>
      <c r="Z1768" s="1"/>
    </row>
    <row r="1769" spans="1:26" ht="23.25">
      <c r="A1769" s="1"/>
      <c r="B1769" s="52"/>
      <c r="C1769" s="52"/>
      <c r="D1769" s="52"/>
      <c r="E1769" s="52"/>
      <c r="F1769" s="52"/>
      <c r="G1769" s="52"/>
      <c r="H1769" s="52"/>
      <c r="I1769" s="53"/>
      <c r="J1769" s="54" t="s">
        <v>54</v>
      </c>
      <c r="K1769" s="55"/>
      <c r="L1769" s="60">
        <f>IF(L1766=0,,(L1767/L1766)*100)</f>
        <v>99.00264009936613</v>
      </c>
      <c r="M1769" s="26">
        <f aca="true" t="shared" si="431" ref="M1769:W1769">IF(M1766=0,,(M1767/M1766)*100)</f>
        <v>76.25538747570354</v>
      </c>
      <c r="N1769" s="60">
        <f t="shared" si="431"/>
        <v>99.06900561102697</v>
      </c>
      <c r="O1769" s="60">
        <f t="shared" si="431"/>
        <v>0</v>
      </c>
      <c r="P1769" s="26">
        <f t="shared" si="431"/>
        <v>0</v>
      </c>
      <c r="Q1769" s="26">
        <f t="shared" si="431"/>
        <v>98.61630285712378</v>
      </c>
      <c r="R1769" s="26">
        <f t="shared" si="431"/>
        <v>0</v>
      </c>
      <c r="S1769" s="60">
        <f t="shared" si="431"/>
        <v>0</v>
      </c>
      <c r="T1769" s="60">
        <f t="shared" si="431"/>
        <v>0</v>
      </c>
      <c r="U1769" s="60">
        <f t="shared" si="431"/>
        <v>0</v>
      </c>
      <c r="V1769" s="26">
        <f t="shared" si="431"/>
        <v>0</v>
      </c>
      <c r="W1769" s="26">
        <f t="shared" si="431"/>
        <v>98.61630285712378</v>
      </c>
      <c r="X1769" s="26"/>
      <c r="Y1769" s="26"/>
      <c r="Z1769" s="1"/>
    </row>
    <row r="1770" spans="1:26" ht="23.25">
      <c r="A1770" s="1"/>
      <c r="B1770" s="52"/>
      <c r="C1770" s="52"/>
      <c r="D1770" s="52"/>
      <c r="E1770" s="52"/>
      <c r="F1770" s="52"/>
      <c r="G1770" s="52"/>
      <c r="H1770" s="52"/>
      <c r="I1770" s="53"/>
      <c r="J1770" s="54"/>
      <c r="K1770" s="55"/>
      <c r="L1770" s="60"/>
      <c r="M1770" s="26"/>
      <c r="N1770" s="60"/>
      <c r="O1770" s="60"/>
      <c r="P1770" s="26"/>
      <c r="Q1770" s="26"/>
      <c r="R1770" s="26"/>
      <c r="S1770" s="60"/>
      <c r="T1770" s="60"/>
      <c r="U1770" s="60"/>
      <c r="V1770" s="26"/>
      <c r="W1770" s="26"/>
      <c r="X1770" s="26"/>
      <c r="Y1770" s="26"/>
      <c r="Z1770" s="1"/>
    </row>
    <row r="1771" spans="1:26" ht="23.25">
      <c r="A1771" s="1"/>
      <c r="B1771" s="52"/>
      <c r="C1771" s="52"/>
      <c r="D1771" s="52"/>
      <c r="E1771" s="52"/>
      <c r="F1771" s="52" t="s">
        <v>90</v>
      </c>
      <c r="G1771" s="52"/>
      <c r="H1771" s="52"/>
      <c r="I1771" s="53"/>
      <c r="J1771" s="54" t="s">
        <v>91</v>
      </c>
      <c r="K1771" s="55"/>
      <c r="L1771" s="60"/>
      <c r="M1771" s="26"/>
      <c r="N1771" s="60"/>
      <c r="O1771" s="60"/>
      <c r="P1771" s="26"/>
      <c r="Q1771" s="26"/>
      <c r="R1771" s="26"/>
      <c r="S1771" s="60"/>
      <c r="T1771" s="60"/>
      <c r="U1771" s="60"/>
      <c r="V1771" s="26"/>
      <c r="W1771" s="26"/>
      <c r="X1771" s="26"/>
      <c r="Y1771" s="26"/>
      <c r="Z1771" s="1"/>
    </row>
    <row r="1772" spans="1:26" ht="23.25">
      <c r="A1772" s="1"/>
      <c r="B1772" s="52"/>
      <c r="C1772" s="52"/>
      <c r="D1772" s="52"/>
      <c r="E1772" s="52"/>
      <c r="F1772" s="52"/>
      <c r="G1772" s="52"/>
      <c r="H1772" s="52"/>
      <c r="I1772" s="53"/>
      <c r="J1772" s="54" t="s">
        <v>92</v>
      </c>
      <c r="K1772" s="55"/>
      <c r="L1772" s="60"/>
      <c r="M1772" s="26"/>
      <c r="N1772" s="60"/>
      <c r="O1772" s="60"/>
      <c r="P1772" s="26"/>
      <c r="Q1772" s="26"/>
      <c r="R1772" s="26"/>
      <c r="S1772" s="60"/>
      <c r="T1772" s="60"/>
      <c r="U1772" s="60"/>
      <c r="V1772" s="26"/>
      <c r="W1772" s="26"/>
      <c r="X1772" s="26"/>
      <c r="Y1772" s="26"/>
      <c r="Z1772" s="1"/>
    </row>
    <row r="1773" spans="1:26" ht="23.25">
      <c r="A1773" s="1"/>
      <c r="B1773" s="52"/>
      <c r="C1773" s="52"/>
      <c r="D1773" s="52"/>
      <c r="E1773" s="52"/>
      <c r="F1773" s="52"/>
      <c r="G1773" s="52"/>
      <c r="H1773" s="52"/>
      <c r="I1773" s="53"/>
      <c r="J1773" s="54" t="s">
        <v>50</v>
      </c>
      <c r="K1773" s="55"/>
      <c r="L1773" s="60">
        <f>+L1781</f>
        <v>0</v>
      </c>
      <c r="M1773" s="26">
        <f>+M1781</f>
        <v>92.878</v>
      </c>
      <c r="N1773" s="60">
        <f>+N1781</f>
        <v>2335.189</v>
      </c>
      <c r="O1773" s="60">
        <f>+O1781</f>
        <v>0</v>
      </c>
      <c r="P1773" s="26">
        <f>+P1781</f>
        <v>0</v>
      </c>
      <c r="Q1773" s="26">
        <f>+L1773+M1773+N1773+O1773+P1773</f>
        <v>2428.067</v>
      </c>
      <c r="R1773" s="26">
        <f aca="true" t="shared" si="432" ref="R1773:U1775">+R1781</f>
        <v>0</v>
      </c>
      <c r="S1773" s="60">
        <f t="shared" si="432"/>
        <v>0</v>
      </c>
      <c r="T1773" s="60">
        <f t="shared" si="432"/>
        <v>0</v>
      </c>
      <c r="U1773" s="60">
        <f t="shared" si="432"/>
        <v>0</v>
      </c>
      <c r="V1773" s="26">
        <f>+R1773+S1773+T1773+U1773</f>
        <v>0</v>
      </c>
      <c r="W1773" s="26">
        <f>+Q1773+V1773</f>
        <v>2428.067</v>
      </c>
      <c r="X1773" s="26">
        <f>IF(Q1773=0,,(Q1773/W1773)*100)</f>
        <v>100</v>
      </c>
      <c r="Y1773" s="26">
        <f>IF(V1773=0,,(V1773/W1773)*100)</f>
        <v>0</v>
      </c>
      <c r="Z1773" s="1"/>
    </row>
    <row r="1774" spans="1:26" ht="23.25">
      <c r="A1774" s="1"/>
      <c r="B1774" s="52"/>
      <c r="C1774" s="52"/>
      <c r="D1774" s="52"/>
      <c r="E1774" s="52"/>
      <c r="F1774" s="52"/>
      <c r="G1774" s="52"/>
      <c r="H1774" s="52"/>
      <c r="I1774" s="53"/>
      <c r="J1774" s="54" t="s">
        <v>51</v>
      </c>
      <c r="K1774" s="55"/>
      <c r="L1774" s="60">
        <f aca="true" t="shared" si="433" ref="L1774:P1775">+L1782</f>
        <v>0</v>
      </c>
      <c r="M1774" s="26">
        <f t="shared" si="433"/>
        <v>31.568</v>
      </c>
      <c r="N1774" s="60">
        <f t="shared" si="433"/>
        <v>1281.234</v>
      </c>
      <c r="O1774" s="60">
        <f t="shared" si="433"/>
        <v>0</v>
      </c>
      <c r="P1774" s="26">
        <f t="shared" si="433"/>
        <v>0</v>
      </c>
      <c r="Q1774" s="26">
        <f>+L1774+M1774+N1774+O1774+P1774</f>
        <v>1312.802</v>
      </c>
      <c r="R1774" s="26">
        <f t="shared" si="432"/>
        <v>0</v>
      </c>
      <c r="S1774" s="60">
        <f t="shared" si="432"/>
        <v>0</v>
      </c>
      <c r="T1774" s="60">
        <f t="shared" si="432"/>
        <v>0</v>
      </c>
      <c r="U1774" s="60">
        <f t="shared" si="432"/>
        <v>0</v>
      </c>
      <c r="V1774" s="26">
        <f>+R1774+S1774+T1774+U1774</f>
        <v>0</v>
      </c>
      <c r="W1774" s="26">
        <f>+Q1774+V1774</f>
        <v>1312.802</v>
      </c>
      <c r="X1774" s="26">
        <f>IF(Q1774=0,,(Q1774/W1774)*100)</f>
        <v>100</v>
      </c>
      <c r="Y1774" s="26">
        <f>IF(V1774=0,,(V1774/W1774)*100)</f>
        <v>0</v>
      </c>
      <c r="Z1774" s="1"/>
    </row>
    <row r="1775" spans="1:26" ht="23.25">
      <c r="A1775" s="1"/>
      <c r="B1775" s="52"/>
      <c r="C1775" s="52"/>
      <c r="D1775" s="52"/>
      <c r="E1775" s="52"/>
      <c r="F1775" s="52"/>
      <c r="G1775" s="52"/>
      <c r="H1775" s="52"/>
      <c r="I1775" s="53"/>
      <c r="J1775" s="54" t="s">
        <v>52</v>
      </c>
      <c r="K1775" s="55"/>
      <c r="L1775" s="60">
        <f t="shared" si="433"/>
        <v>0</v>
      </c>
      <c r="M1775" s="26">
        <f t="shared" si="433"/>
        <v>16.233</v>
      </c>
      <c r="N1775" s="60">
        <f t="shared" si="433"/>
        <v>1207.308</v>
      </c>
      <c r="O1775" s="60">
        <f t="shared" si="433"/>
        <v>0</v>
      </c>
      <c r="P1775" s="26">
        <f t="shared" si="433"/>
        <v>0</v>
      </c>
      <c r="Q1775" s="26">
        <f>+L1775+M1775+N1775+O1775+P1775</f>
        <v>1223.541</v>
      </c>
      <c r="R1775" s="26">
        <f t="shared" si="432"/>
        <v>0</v>
      </c>
      <c r="S1775" s="60">
        <f t="shared" si="432"/>
        <v>0</v>
      </c>
      <c r="T1775" s="60">
        <f t="shared" si="432"/>
        <v>0</v>
      </c>
      <c r="U1775" s="60">
        <f t="shared" si="432"/>
        <v>0</v>
      </c>
      <c r="V1775" s="26">
        <f>+R1775+S1775+T1775+U1775</f>
        <v>0</v>
      </c>
      <c r="W1775" s="26">
        <f>+Q1775+V1775</f>
        <v>1223.541</v>
      </c>
      <c r="X1775" s="26">
        <f>IF(Q1775=0,,(Q1775/W1775)*100)</f>
        <v>100</v>
      </c>
      <c r="Y1775" s="26">
        <f>IF(V1775=0,,(V1775/W1775)*100)</f>
        <v>0</v>
      </c>
      <c r="Z1775" s="1"/>
    </row>
    <row r="1776" spans="1:26" ht="23.25">
      <c r="A1776" s="1"/>
      <c r="B1776" s="52"/>
      <c r="C1776" s="52"/>
      <c r="D1776" s="52"/>
      <c r="E1776" s="52"/>
      <c r="F1776" s="52"/>
      <c r="G1776" s="52"/>
      <c r="H1776" s="52"/>
      <c r="I1776" s="53"/>
      <c r="J1776" s="54" t="s">
        <v>53</v>
      </c>
      <c r="K1776" s="55"/>
      <c r="L1776" s="60">
        <f aca="true" t="shared" si="434" ref="L1776:W1776">IF(L1773=0,,(L1775/L1773)*100)</f>
        <v>0</v>
      </c>
      <c r="M1776" s="26">
        <f t="shared" si="434"/>
        <v>17.477766532440405</v>
      </c>
      <c r="N1776" s="60">
        <f t="shared" si="434"/>
        <v>51.700654636519786</v>
      </c>
      <c r="O1776" s="60">
        <f t="shared" si="434"/>
        <v>0</v>
      </c>
      <c r="P1776" s="26">
        <f t="shared" si="434"/>
        <v>0</v>
      </c>
      <c r="Q1776" s="26">
        <f t="shared" si="434"/>
        <v>50.391566624808945</v>
      </c>
      <c r="R1776" s="26">
        <f t="shared" si="434"/>
        <v>0</v>
      </c>
      <c r="S1776" s="60">
        <f t="shared" si="434"/>
        <v>0</v>
      </c>
      <c r="T1776" s="60">
        <f t="shared" si="434"/>
        <v>0</v>
      </c>
      <c r="U1776" s="60">
        <f t="shared" si="434"/>
        <v>0</v>
      </c>
      <c r="V1776" s="26">
        <f t="shared" si="434"/>
        <v>0</v>
      </c>
      <c r="W1776" s="26">
        <f t="shared" si="434"/>
        <v>50.391566624808945</v>
      </c>
      <c r="X1776" s="26"/>
      <c r="Y1776" s="26"/>
      <c r="Z1776" s="1"/>
    </row>
    <row r="1777" spans="1:26" ht="23.25">
      <c r="A1777" s="1"/>
      <c r="B1777" s="52"/>
      <c r="C1777" s="52"/>
      <c r="D1777" s="52"/>
      <c r="E1777" s="52"/>
      <c r="F1777" s="52"/>
      <c r="G1777" s="52"/>
      <c r="H1777" s="52"/>
      <c r="I1777" s="53"/>
      <c r="J1777" s="54" t="s">
        <v>54</v>
      </c>
      <c r="K1777" s="55"/>
      <c r="L1777" s="60">
        <f>IF(L1774=0,,(L1775/L1774)*100)</f>
        <v>0</v>
      </c>
      <c r="M1777" s="26">
        <f aca="true" t="shared" si="435" ref="M1777:W1777">IF(M1774=0,,(M1775/M1774)*100)</f>
        <v>51.422326406487585</v>
      </c>
      <c r="N1777" s="60">
        <f t="shared" si="435"/>
        <v>94.23009380019576</v>
      </c>
      <c r="O1777" s="60">
        <f t="shared" si="435"/>
        <v>0</v>
      </c>
      <c r="P1777" s="26">
        <f t="shared" si="435"/>
        <v>0</v>
      </c>
      <c r="Q1777" s="26">
        <f t="shared" si="435"/>
        <v>93.20072638524317</v>
      </c>
      <c r="R1777" s="26">
        <f t="shared" si="435"/>
        <v>0</v>
      </c>
      <c r="S1777" s="60">
        <f t="shared" si="435"/>
        <v>0</v>
      </c>
      <c r="T1777" s="60">
        <f t="shared" si="435"/>
        <v>0</v>
      </c>
      <c r="U1777" s="60">
        <f t="shared" si="435"/>
        <v>0</v>
      </c>
      <c r="V1777" s="26">
        <f t="shared" si="435"/>
        <v>0</v>
      </c>
      <c r="W1777" s="26">
        <f t="shared" si="435"/>
        <v>93.20072638524317</v>
      </c>
      <c r="X1777" s="26"/>
      <c r="Y1777" s="26"/>
      <c r="Z1777" s="1"/>
    </row>
    <row r="1778" spans="1:26" ht="23.25">
      <c r="A1778" s="1"/>
      <c r="B1778" s="61"/>
      <c r="C1778" s="62"/>
      <c r="D1778" s="62"/>
      <c r="E1778" s="62"/>
      <c r="F1778" s="62"/>
      <c r="G1778" s="62"/>
      <c r="H1778" s="62"/>
      <c r="I1778" s="54"/>
      <c r="J1778" s="54"/>
      <c r="K1778" s="55"/>
      <c r="L1778" s="24"/>
      <c r="M1778" s="24"/>
      <c r="N1778" s="24"/>
      <c r="O1778" s="24"/>
      <c r="P1778" s="24"/>
      <c r="Q1778" s="24"/>
      <c r="R1778" s="24"/>
      <c r="S1778" s="24"/>
      <c r="T1778" s="24"/>
      <c r="U1778" s="24"/>
      <c r="V1778" s="24"/>
      <c r="W1778" s="24"/>
      <c r="X1778" s="24"/>
      <c r="Y1778" s="24"/>
      <c r="Z1778" s="1"/>
    </row>
    <row r="1779" spans="1:26" ht="23.25">
      <c r="A1779" s="1"/>
      <c r="B1779" s="52"/>
      <c r="C1779" s="52"/>
      <c r="D1779" s="52"/>
      <c r="E1779" s="52"/>
      <c r="F1779" s="52"/>
      <c r="G1779" s="52" t="s">
        <v>60</v>
      </c>
      <c r="H1779" s="52"/>
      <c r="I1779" s="53"/>
      <c r="J1779" s="54" t="s">
        <v>61</v>
      </c>
      <c r="K1779" s="55"/>
      <c r="L1779" s="60"/>
      <c r="M1779" s="26"/>
      <c r="N1779" s="60"/>
      <c r="O1779" s="60"/>
      <c r="P1779" s="26"/>
      <c r="Q1779" s="26"/>
      <c r="R1779" s="26"/>
      <c r="S1779" s="60"/>
      <c r="T1779" s="60"/>
      <c r="U1779" s="60"/>
      <c r="V1779" s="26"/>
      <c r="W1779" s="26"/>
      <c r="X1779" s="26"/>
      <c r="Y1779" s="26"/>
      <c r="Z1779" s="1"/>
    </row>
    <row r="1780" spans="1:26" ht="23.25">
      <c r="A1780" s="1"/>
      <c r="B1780" s="52"/>
      <c r="C1780" s="52"/>
      <c r="D1780" s="52"/>
      <c r="E1780" s="52"/>
      <c r="F1780" s="52"/>
      <c r="G1780" s="52"/>
      <c r="H1780" s="52"/>
      <c r="I1780" s="53"/>
      <c r="J1780" s="54" t="s">
        <v>62</v>
      </c>
      <c r="K1780" s="55"/>
      <c r="L1780" s="60"/>
      <c r="M1780" s="26"/>
      <c r="N1780" s="60"/>
      <c r="O1780" s="60"/>
      <c r="P1780" s="26"/>
      <c r="Q1780" s="26"/>
      <c r="R1780" s="26"/>
      <c r="S1780" s="60"/>
      <c r="T1780" s="60"/>
      <c r="U1780" s="60"/>
      <c r="V1780" s="26"/>
      <c r="W1780" s="26"/>
      <c r="X1780" s="26"/>
      <c r="Y1780" s="26"/>
      <c r="Z1780" s="1"/>
    </row>
    <row r="1781" spans="1:26" ht="23.25">
      <c r="A1781" s="1"/>
      <c r="B1781" s="52"/>
      <c r="C1781" s="52"/>
      <c r="D1781" s="52"/>
      <c r="E1781" s="52"/>
      <c r="F1781" s="52"/>
      <c r="G1781" s="52"/>
      <c r="H1781" s="52"/>
      <c r="I1781" s="53"/>
      <c r="J1781" s="54" t="s">
        <v>50</v>
      </c>
      <c r="K1781" s="55"/>
      <c r="L1781" s="60">
        <f aca="true" t="shared" si="436" ref="L1781:P1783">+L1789+L1797</f>
        <v>0</v>
      </c>
      <c r="M1781" s="26">
        <f t="shared" si="436"/>
        <v>92.878</v>
      </c>
      <c r="N1781" s="60">
        <f t="shared" si="436"/>
        <v>2335.189</v>
      </c>
      <c r="O1781" s="60">
        <f t="shared" si="436"/>
        <v>0</v>
      </c>
      <c r="P1781" s="26">
        <f t="shared" si="436"/>
        <v>0</v>
      </c>
      <c r="Q1781" s="26">
        <f>+L1781+M1781+N1781+O1781+P1781</f>
        <v>2428.067</v>
      </c>
      <c r="R1781" s="26">
        <f aca="true" t="shared" si="437" ref="R1781:U1783">+R1789+R1797</f>
        <v>0</v>
      </c>
      <c r="S1781" s="60">
        <f t="shared" si="437"/>
        <v>0</v>
      </c>
      <c r="T1781" s="60">
        <f t="shared" si="437"/>
        <v>0</v>
      </c>
      <c r="U1781" s="60">
        <f t="shared" si="437"/>
        <v>0</v>
      </c>
      <c r="V1781" s="26">
        <f>+R1781+S1781+T1781+U1781</f>
        <v>0</v>
      </c>
      <c r="W1781" s="26">
        <f>+Q1781+V1781</f>
        <v>2428.067</v>
      </c>
      <c r="X1781" s="26">
        <f>IF(Q1781=0,,(Q1781/W1781)*100)</f>
        <v>100</v>
      </c>
      <c r="Y1781" s="26">
        <f>IF(V1781=0,,(V1781/W1781)*100)</f>
        <v>0</v>
      </c>
      <c r="Z1781" s="1"/>
    </row>
    <row r="1782" spans="1:26" ht="23.25">
      <c r="A1782" s="1"/>
      <c r="B1782" s="52"/>
      <c r="C1782" s="52"/>
      <c r="D1782" s="52"/>
      <c r="E1782" s="52"/>
      <c r="F1782" s="52"/>
      <c r="G1782" s="52"/>
      <c r="H1782" s="52"/>
      <c r="I1782" s="53"/>
      <c r="J1782" s="54" t="s">
        <v>51</v>
      </c>
      <c r="K1782" s="55"/>
      <c r="L1782" s="60">
        <f t="shared" si="436"/>
        <v>0</v>
      </c>
      <c r="M1782" s="26">
        <f t="shared" si="436"/>
        <v>31.568</v>
      </c>
      <c r="N1782" s="60">
        <f t="shared" si="436"/>
        <v>1281.234</v>
      </c>
      <c r="O1782" s="60">
        <f t="shared" si="436"/>
        <v>0</v>
      </c>
      <c r="P1782" s="26">
        <f t="shared" si="436"/>
        <v>0</v>
      </c>
      <c r="Q1782" s="26">
        <f>+L1782+M1782+N1782+O1782+P1782</f>
        <v>1312.802</v>
      </c>
      <c r="R1782" s="26">
        <f t="shared" si="437"/>
        <v>0</v>
      </c>
      <c r="S1782" s="60">
        <f t="shared" si="437"/>
        <v>0</v>
      </c>
      <c r="T1782" s="60">
        <f t="shared" si="437"/>
        <v>0</v>
      </c>
      <c r="U1782" s="60">
        <f t="shared" si="437"/>
        <v>0</v>
      </c>
      <c r="V1782" s="26">
        <f>+R1782+S1782+T1782+U1782</f>
        <v>0</v>
      </c>
      <c r="W1782" s="26">
        <f>+Q1782+V1782</f>
        <v>1312.802</v>
      </c>
      <c r="X1782" s="26">
        <f>IF(Q1782=0,,(Q1782/W1782)*100)</f>
        <v>100</v>
      </c>
      <c r="Y1782" s="26">
        <f>IF(V1782=0,,(V1782/W1782)*100)</f>
        <v>0</v>
      </c>
      <c r="Z1782" s="1"/>
    </row>
    <row r="1783" spans="1:26" ht="23.25">
      <c r="A1783" s="1"/>
      <c r="B1783" s="52"/>
      <c r="C1783" s="52"/>
      <c r="D1783" s="52"/>
      <c r="E1783" s="52"/>
      <c r="F1783" s="52"/>
      <c r="G1783" s="52"/>
      <c r="H1783" s="52"/>
      <c r="I1783" s="53"/>
      <c r="J1783" s="54" t="s">
        <v>52</v>
      </c>
      <c r="K1783" s="55"/>
      <c r="L1783" s="60">
        <f t="shared" si="436"/>
        <v>0</v>
      </c>
      <c r="M1783" s="26">
        <f t="shared" si="436"/>
        <v>16.233</v>
      </c>
      <c r="N1783" s="60">
        <f t="shared" si="436"/>
        <v>1207.308</v>
      </c>
      <c r="O1783" s="60">
        <f t="shared" si="436"/>
        <v>0</v>
      </c>
      <c r="P1783" s="26">
        <f t="shared" si="436"/>
        <v>0</v>
      </c>
      <c r="Q1783" s="26">
        <f>+L1783+M1783+N1783+O1783+P1783</f>
        <v>1223.541</v>
      </c>
      <c r="R1783" s="26">
        <f t="shared" si="437"/>
        <v>0</v>
      </c>
      <c r="S1783" s="60">
        <f t="shared" si="437"/>
        <v>0</v>
      </c>
      <c r="T1783" s="60">
        <f t="shared" si="437"/>
        <v>0</v>
      </c>
      <c r="U1783" s="60">
        <f t="shared" si="437"/>
        <v>0</v>
      </c>
      <c r="V1783" s="26">
        <f>+R1783+S1783+T1783+U1783</f>
        <v>0</v>
      </c>
      <c r="W1783" s="26">
        <f>+Q1783+V1783</f>
        <v>1223.541</v>
      </c>
      <c r="X1783" s="26">
        <f>IF(Q1783=0,,(Q1783/W1783)*100)</f>
        <v>100</v>
      </c>
      <c r="Y1783" s="26">
        <f>IF(V1783=0,,(V1783/W1783)*100)</f>
        <v>0</v>
      </c>
      <c r="Z1783" s="1"/>
    </row>
    <row r="1784" spans="1:26" ht="23.25">
      <c r="A1784" s="1"/>
      <c r="B1784" s="52"/>
      <c r="C1784" s="52"/>
      <c r="D1784" s="52"/>
      <c r="E1784" s="52"/>
      <c r="F1784" s="52"/>
      <c r="G1784" s="52"/>
      <c r="H1784" s="52"/>
      <c r="I1784" s="53"/>
      <c r="J1784" s="54" t="s">
        <v>53</v>
      </c>
      <c r="K1784" s="55"/>
      <c r="L1784" s="60">
        <f aca="true" t="shared" si="438" ref="L1784:W1784">IF(L1781=0,,(L1783/L1781)*100)</f>
        <v>0</v>
      </c>
      <c r="M1784" s="26">
        <f t="shared" si="438"/>
        <v>17.477766532440405</v>
      </c>
      <c r="N1784" s="60">
        <f t="shared" si="438"/>
        <v>51.700654636519786</v>
      </c>
      <c r="O1784" s="60">
        <f t="shared" si="438"/>
        <v>0</v>
      </c>
      <c r="P1784" s="26">
        <f t="shared" si="438"/>
        <v>0</v>
      </c>
      <c r="Q1784" s="26">
        <f t="shared" si="438"/>
        <v>50.391566624808945</v>
      </c>
      <c r="R1784" s="26">
        <f t="shared" si="438"/>
        <v>0</v>
      </c>
      <c r="S1784" s="60">
        <f t="shared" si="438"/>
        <v>0</v>
      </c>
      <c r="T1784" s="60">
        <f t="shared" si="438"/>
        <v>0</v>
      </c>
      <c r="U1784" s="60">
        <f t="shared" si="438"/>
        <v>0</v>
      </c>
      <c r="V1784" s="26">
        <f t="shared" si="438"/>
        <v>0</v>
      </c>
      <c r="W1784" s="26">
        <f t="shared" si="438"/>
        <v>50.391566624808945</v>
      </c>
      <c r="X1784" s="26"/>
      <c r="Y1784" s="26"/>
      <c r="Z1784" s="1"/>
    </row>
    <row r="1785" spans="1:26" ht="23.25">
      <c r="A1785" s="1"/>
      <c r="B1785" s="52"/>
      <c r="C1785" s="52"/>
      <c r="D1785" s="52"/>
      <c r="E1785" s="52"/>
      <c r="F1785" s="52"/>
      <c r="G1785" s="52"/>
      <c r="H1785" s="52"/>
      <c r="I1785" s="53"/>
      <c r="J1785" s="54" t="s">
        <v>54</v>
      </c>
      <c r="K1785" s="55"/>
      <c r="L1785" s="60">
        <f>IF(L1782=0,,(L1783/L1782)*100)</f>
        <v>0</v>
      </c>
      <c r="M1785" s="26">
        <f aca="true" t="shared" si="439" ref="M1785:W1785">IF(M1782=0,,(M1783/M1782)*100)</f>
        <v>51.422326406487585</v>
      </c>
      <c r="N1785" s="60">
        <f t="shared" si="439"/>
        <v>94.23009380019576</v>
      </c>
      <c r="O1785" s="60">
        <f t="shared" si="439"/>
        <v>0</v>
      </c>
      <c r="P1785" s="26">
        <f t="shared" si="439"/>
        <v>0</v>
      </c>
      <c r="Q1785" s="26">
        <f t="shared" si="439"/>
        <v>93.20072638524317</v>
      </c>
      <c r="R1785" s="26">
        <f t="shared" si="439"/>
        <v>0</v>
      </c>
      <c r="S1785" s="60">
        <f t="shared" si="439"/>
        <v>0</v>
      </c>
      <c r="T1785" s="60">
        <f t="shared" si="439"/>
        <v>0</v>
      </c>
      <c r="U1785" s="60">
        <f t="shared" si="439"/>
        <v>0</v>
      </c>
      <c r="V1785" s="26">
        <f t="shared" si="439"/>
        <v>0</v>
      </c>
      <c r="W1785" s="26">
        <f t="shared" si="439"/>
        <v>93.20072638524317</v>
      </c>
      <c r="X1785" s="26"/>
      <c r="Y1785" s="26"/>
      <c r="Z1785" s="1"/>
    </row>
    <row r="1786" spans="1:26" ht="23.25">
      <c r="A1786" s="1"/>
      <c r="B1786" s="52"/>
      <c r="C1786" s="52"/>
      <c r="D1786" s="52"/>
      <c r="E1786" s="52"/>
      <c r="F1786" s="52"/>
      <c r="G1786" s="52"/>
      <c r="H1786" s="52"/>
      <c r="I1786" s="53"/>
      <c r="J1786" s="54"/>
      <c r="K1786" s="55"/>
      <c r="L1786" s="60"/>
      <c r="M1786" s="26"/>
      <c r="N1786" s="60"/>
      <c r="O1786" s="60"/>
      <c r="P1786" s="26"/>
      <c r="Q1786" s="26"/>
      <c r="R1786" s="26"/>
      <c r="S1786" s="60"/>
      <c r="T1786" s="60"/>
      <c r="U1786" s="60"/>
      <c r="V1786" s="26"/>
      <c r="W1786" s="26"/>
      <c r="X1786" s="26"/>
      <c r="Y1786" s="26"/>
      <c r="Z1786" s="1"/>
    </row>
    <row r="1787" spans="1:26" ht="23.25">
      <c r="A1787" s="1"/>
      <c r="B1787" s="61"/>
      <c r="C1787" s="62"/>
      <c r="D1787" s="62"/>
      <c r="E1787" s="62"/>
      <c r="F1787" s="62"/>
      <c r="G1787" s="62"/>
      <c r="H1787" s="62" t="s">
        <v>387</v>
      </c>
      <c r="I1787" s="54"/>
      <c r="J1787" s="54" t="s">
        <v>104</v>
      </c>
      <c r="K1787" s="55"/>
      <c r="L1787" s="24"/>
      <c r="M1787" s="24"/>
      <c r="N1787" s="24"/>
      <c r="O1787" s="24"/>
      <c r="P1787" s="24"/>
      <c r="Q1787" s="24"/>
      <c r="R1787" s="24"/>
      <c r="S1787" s="24"/>
      <c r="T1787" s="24"/>
      <c r="U1787" s="24"/>
      <c r="V1787" s="24"/>
      <c r="W1787" s="24"/>
      <c r="X1787" s="24"/>
      <c r="Y1787" s="24"/>
      <c r="Z1787" s="1"/>
    </row>
    <row r="1788" spans="1:26" ht="23.25">
      <c r="A1788" s="1"/>
      <c r="B1788" s="52"/>
      <c r="C1788" s="52"/>
      <c r="D1788" s="52"/>
      <c r="E1788" s="52"/>
      <c r="F1788" s="52"/>
      <c r="G1788" s="52"/>
      <c r="H1788" s="52"/>
      <c r="I1788" s="53"/>
      <c r="J1788" s="54" t="s">
        <v>388</v>
      </c>
      <c r="K1788" s="55"/>
      <c r="L1788" s="60"/>
      <c r="M1788" s="26"/>
      <c r="N1788" s="60"/>
      <c r="O1788" s="60"/>
      <c r="P1788" s="26"/>
      <c r="Q1788" s="26"/>
      <c r="R1788" s="26"/>
      <c r="S1788" s="60"/>
      <c r="T1788" s="60"/>
      <c r="U1788" s="60"/>
      <c r="V1788" s="26"/>
      <c r="W1788" s="26"/>
      <c r="X1788" s="26"/>
      <c r="Y1788" s="26"/>
      <c r="Z1788" s="1"/>
    </row>
    <row r="1789" spans="1:26" ht="23.25">
      <c r="A1789" s="1"/>
      <c r="B1789" s="52"/>
      <c r="C1789" s="52"/>
      <c r="D1789" s="52"/>
      <c r="E1789" s="52"/>
      <c r="F1789" s="52"/>
      <c r="G1789" s="52"/>
      <c r="H1789" s="52"/>
      <c r="I1789" s="53"/>
      <c r="J1789" s="54" t="s">
        <v>50</v>
      </c>
      <c r="K1789" s="55"/>
      <c r="L1789" s="60"/>
      <c r="M1789" s="26"/>
      <c r="N1789" s="60">
        <v>1184.665</v>
      </c>
      <c r="O1789" s="60"/>
      <c r="P1789" s="26"/>
      <c r="Q1789" s="26">
        <f>+L1789+M1789+N1789+O1789+P1789</f>
        <v>1184.665</v>
      </c>
      <c r="R1789" s="26"/>
      <c r="S1789" s="60"/>
      <c r="T1789" s="60"/>
      <c r="U1789" s="60"/>
      <c r="V1789" s="26">
        <f>+R1789+S1789+T1789+U1789</f>
        <v>0</v>
      </c>
      <c r="W1789" s="26">
        <f>+Q1789+V1789</f>
        <v>1184.665</v>
      </c>
      <c r="X1789" s="26">
        <f>IF(Q1789=0,,(Q1789/W1789)*100)</f>
        <v>100</v>
      </c>
      <c r="Y1789" s="26">
        <f>IF(V1789=0,,(V1789/W1789)*100)</f>
        <v>0</v>
      </c>
      <c r="Z1789" s="1"/>
    </row>
    <row r="1790" spans="1:26" ht="23.25">
      <c r="A1790" s="1"/>
      <c r="B1790" s="52"/>
      <c r="C1790" s="52"/>
      <c r="D1790" s="52"/>
      <c r="E1790" s="52"/>
      <c r="F1790" s="52"/>
      <c r="G1790" s="52"/>
      <c r="H1790" s="52"/>
      <c r="I1790" s="53"/>
      <c r="J1790" s="54" t="s">
        <v>51</v>
      </c>
      <c r="K1790" s="55"/>
      <c r="L1790" s="60"/>
      <c r="M1790" s="26"/>
      <c r="N1790" s="60">
        <v>303.445</v>
      </c>
      <c r="O1790" s="60"/>
      <c r="P1790" s="26"/>
      <c r="Q1790" s="26">
        <f>+L1790+M1790+N1790+O1790+P1790</f>
        <v>303.445</v>
      </c>
      <c r="R1790" s="26"/>
      <c r="S1790" s="60"/>
      <c r="T1790" s="60"/>
      <c r="U1790" s="60"/>
      <c r="V1790" s="26">
        <f>+R1790+S1790+T1790+U1790</f>
        <v>0</v>
      </c>
      <c r="W1790" s="26">
        <f>+Q1790+V1790</f>
        <v>303.445</v>
      </c>
      <c r="X1790" s="26">
        <f>IF(Q1790=0,,(Q1790/W1790)*100)</f>
        <v>100</v>
      </c>
      <c r="Y1790" s="26">
        <f>IF(V1790=0,,(V1790/W1790)*100)</f>
        <v>0</v>
      </c>
      <c r="Z1790" s="1"/>
    </row>
    <row r="1791" spans="1:26" ht="23.25">
      <c r="A1791" s="1"/>
      <c r="B1791" s="52"/>
      <c r="C1791" s="52"/>
      <c r="D1791" s="52"/>
      <c r="E1791" s="52"/>
      <c r="F1791" s="52"/>
      <c r="G1791" s="52"/>
      <c r="H1791" s="52"/>
      <c r="I1791" s="53"/>
      <c r="J1791" s="54" t="s">
        <v>52</v>
      </c>
      <c r="K1791" s="55"/>
      <c r="L1791" s="60"/>
      <c r="M1791" s="26"/>
      <c r="N1791" s="60">
        <v>303.445</v>
      </c>
      <c r="O1791" s="60"/>
      <c r="P1791" s="26"/>
      <c r="Q1791" s="26">
        <f>+L1791+M1791+N1791+O1791+P1791</f>
        <v>303.445</v>
      </c>
      <c r="R1791" s="26"/>
      <c r="S1791" s="60"/>
      <c r="T1791" s="60"/>
      <c r="U1791" s="60"/>
      <c r="V1791" s="26">
        <f>+R1791+S1791+T1791+U1791</f>
        <v>0</v>
      </c>
      <c r="W1791" s="26">
        <f>+Q1791+V1791</f>
        <v>303.445</v>
      </c>
      <c r="X1791" s="26">
        <f>IF(Q1791=0,,(Q1791/W1791)*100)</f>
        <v>100</v>
      </c>
      <c r="Y1791" s="26">
        <f>IF(V1791=0,,(V1791/W1791)*100)</f>
        <v>0</v>
      </c>
      <c r="Z1791" s="1"/>
    </row>
    <row r="1792" spans="1:26" ht="23.25">
      <c r="A1792" s="1"/>
      <c r="B1792" s="61"/>
      <c r="C1792" s="61"/>
      <c r="D1792" s="61"/>
      <c r="E1792" s="61"/>
      <c r="F1792" s="61"/>
      <c r="G1792" s="61"/>
      <c r="H1792" s="61"/>
      <c r="I1792" s="53"/>
      <c r="J1792" s="54" t="s">
        <v>53</v>
      </c>
      <c r="K1792" s="55"/>
      <c r="L1792" s="60">
        <f aca="true" t="shared" si="440" ref="L1792:W1792">IF(L1789=0,,(L1791/L1789)*100)</f>
        <v>0</v>
      </c>
      <c r="M1792" s="26">
        <f t="shared" si="440"/>
        <v>0</v>
      </c>
      <c r="N1792" s="60">
        <f t="shared" si="440"/>
        <v>25.61441420148312</v>
      </c>
      <c r="O1792" s="60">
        <f t="shared" si="440"/>
        <v>0</v>
      </c>
      <c r="P1792" s="26">
        <f t="shared" si="440"/>
        <v>0</v>
      </c>
      <c r="Q1792" s="26">
        <f t="shared" si="440"/>
        <v>25.61441420148312</v>
      </c>
      <c r="R1792" s="26">
        <f t="shared" si="440"/>
        <v>0</v>
      </c>
      <c r="S1792" s="60">
        <f t="shared" si="440"/>
        <v>0</v>
      </c>
      <c r="T1792" s="60">
        <f t="shared" si="440"/>
        <v>0</v>
      </c>
      <c r="U1792" s="60">
        <f t="shared" si="440"/>
        <v>0</v>
      </c>
      <c r="V1792" s="26">
        <f t="shared" si="440"/>
        <v>0</v>
      </c>
      <c r="W1792" s="26">
        <f t="shared" si="440"/>
        <v>25.61441420148312</v>
      </c>
      <c r="X1792" s="26"/>
      <c r="Y1792" s="26"/>
      <c r="Z1792" s="1"/>
    </row>
    <row r="1793" spans="1:26" ht="23.25">
      <c r="A1793" s="1"/>
      <c r="B1793" s="61"/>
      <c r="C1793" s="62"/>
      <c r="D1793" s="62"/>
      <c r="E1793" s="62"/>
      <c r="F1793" s="62"/>
      <c r="G1793" s="62"/>
      <c r="H1793" s="62"/>
      <c r="I1793" s="54"/>
      <c r="J1793" s="54" t="s">
        <v>54</v>
      </c>
      <c r="K1793" s="55"/>
      <c r="L1793" s="24">
        <f>IF(L1790=0,,(L1791/L1790)*100)</f>
        <v>0</v>
      </c>
      <c r="M1793" s="24">
        <f aca="true" t="shared" si="441" ref="M1793:W1793">IF(M1790=0,,(M1791/M1790)*100)</f>
        <v>0</v>
      </c>
      <c r="N1793" s="24">
        <f t="shared" si="441"/>
        <v>100</v>
      </c>
      <c r="O1793" s="24">
        <f t="shared" si="441"/>
        <v>0</v>
      </c>
      <c r="P1793" s="24">
        <f t="shared" si="441"/>
        <v>0</v>
      </c>
      <c r="Q1793" s="24">
        <f t="shared" si="441"/>
        <v>100</v>
      </c>
      <c r="R1793" s="24">
        <f t="shared" si="441"/>
        <v>0</v>
      </c>
      <c r="S1793" s="24">
        <f t="shared" si="441"/>
        <v>0</v>
      </c>
      <c r="T1793" s="24">
        <f t="shared" si="441"/>
        <v>0</v>
      </c>
      <c r="U1793" s="24">
        <f t="shared" si="441"/>
        <v>0</v>
      </c>
      <c r="V1793" s="24">
        <f t="shared" si="441"/>
        <v>0</v>
      </c>
      <c r="W1793" s="24">
        <f t="shared" si="441"/>
        <v>100</v>
      </c>
      <c r="X1793" s="24"/>
      <c r="Y1793" s="24"/>
      <c r="Z1793" s="1"/>
    </row>
    <row r="1794" spans="1:26" ht="23.25">
      <c r="A1794" s="1"/>
      <c r="B1794" s="61"/>
      <c r="C1794" s="61"/>
      <c r="D1794" s="61"/>
      <c r="E1794" s="61"/>
      <c r="F1794" s="61"/>
      <c r="G1794" s="61"/>
      <c r="H1794" s="61"/>
      <c r="I1794" s="53"/>
      <c r="J1794" s="54"/>
      <c r="K1794" s="55"/>
      <c r="L1794" s="60"/>
      <c r="M1794" s="26"/>
      <c r="N1794" s="60"/>
      <c r="O1794" s="60"/>
      <c r="P1794" s="26"/>
      <c r="Q1794" s="26"/>
      <c r="R1794" s="26"/>
      <c r="S1794" s="60"/>
      <c r="T1794" s="60"/>
      <c r="U1794" s="60"/>
      <c r="V1794" s="26"/>
      <c r="W1794" s="26"/>
      <c r="X1794" s="26"/>
      <c r="Y1794" s="26"/>
      <c r="Z1794" s="1"/>
    </row>
    <row r="1795" spans="1:26" ht="23.25">
      <c r="A1795" s="1"/>
      <c r="B1795" s="61"/>
      <c r="C1795" s="61"/>
      <c r="D1795" s="61"/>
      <c r="E1795" s="61"/>
      <c r="F1795" s="61"/>
      <c r="G1795" s="61"/>
      <c r="H1795" s="61" t="s">
        <v>93</v>
      </c>
      <c r="I1795" s="53"/>
      <c r="J1795" s="54" t="s">
        <v>94</v>
      </c>
      <c r="K1795" s="55"/>
      <c r="L1795" s="60"/>
      <c r="M1795" s="26"/>
      <c r="N1795" s="60"/>
      <c r="O1795" s="60"/>
      <c r="P1795" s="26"/>
      <c r="Q1795" s="26"/>
      <c r="R1795" s="26"/>
      <c r="S1795" s="60"/>
      <c r="T1795" s="60"/>
      <c r="U1795" s="60"/>
      <c r="V1795" s="26"/>
      <c r="W1795" s="26"/>
      <c r="X1795" s="26"/>
      <c r="Y1795" s="26"/>
      <c r="Z1795" s="1"/>
    </row>
    <row r="1796" spans="1:26" ht="23.25">
      <c r="A1796" s="1"/>
      <c r="B1796" s="61"/>
      <c r="C1796" s="61"/>
      <c r="D1796" s="61"/>
      <c r="E1796" s="61"/>
      <c r="F1796" s="61"/>
      <c r="G1796" s="61"/>
      <c r="H1796" s="61"/>
      <c r="I1796" s="53"/>
      <c r="J1796" s="54" t="s">
        <v>74</v>
      </c>
      <c r="K1796" s="55"/>
      <c r="L1796" s="60"/>
      <c r="M1796" s="26"/>
      <c r="N1796" s="60"/>
      <c r="O1796" s="60"/>
      <c r="P1796" s="26"/>
      <c r="Q1796" s="26"/>
      <c r="R1796" s="26"/>
      <c r="S1796" s="60"/>
      <c r="T1796" s="60"/>
      <c r="U1796" s="60"/>
      <c r="V1796" s="26"/>
      <c r="W1796" s="26"/>
      <c r="X1796" s="26"/>
      <c r="Y1796" s="26"/>
      <c r="Z1796" s="1"/>
    </row>
    <row r="1797" spans="1:26" ht="23.25">
      <c r="A1797" s="1"/>
      <c r="B1797" s="61"/>
      <c r="C1797" s="61"/>
      <c r="D1797" s="61"/>
      <c r="E1797" s="61"/>
      <c r="F1797" s="61"/>
      <c r="G1797" s="61"/>
      <c r="H1797" s="61"/>
      <c r="I1797" s="53"/>
      <c r="J1797" s="54" t="s">
        <v>50</v>
      </c>
      <c r="K1797" s="55"/>
      <c r="L1797" s="60"/>
      <c r="M1797" s="26">
        <v>92.878</v>
      </c>
      <c r="N1797" s="60">
        <v>1150.524</v>
      </c>
      <c r="O1797" s="60"/>
      <c r="P1797" s="26"/>
      <c r="Q1797" s="26">
        <f>+L1797+M1797+N1797+O1797+P1797</f>
        <v>1243.4019999999998</v>
      </c>
      <c r="R1797" s="26"/>
      <c r="S1797" s="60"/>
      <c r="T1797" s="60"/>
      <c r="U1797" s="60"/>
      <c r="V1797" s="26">
        <f>+R1797+S1797+T1797+U1797</f>
        <v>0</v>
      </c>
      <c r="W1797" s="26">
        <f>+Q1797+V1797</f>
        <v>1243.4019999999998</v>
      </c>
      <c r="X1797" s="26">
        <f>IF(Q1797=0,,(Q1797/W1797)*100)</f>
        <v>100</v>
      </c>
      <c r="Y1797" s="26">
        <f>IF(V1797=0,,(V1797/W1797)*100)</f>
        <v>0</v>
      </c>
      <c r="Z1797" s="1"/>
    </row>
    <row r="1798" spans="1:26" ht="23.25">
      <c r="A1798" s="1"/>
      <c r="B1798" s="61"/>
      <c r="C1798" s="61"/>
      <c r="D1798" s="61"/>
      <c r="E1798" s="61"/>
      <c r="F1798" s="61"/>
      <c r="G1798" s="61"/>
      <c r="H1798" s="61"/>
      <c r="I1798" s="53"/>
      <c r="J1798" s="54" t="s">
        <v>51</v>
      </c>
      <c r="K1798" s="55"/>
      <c r="L1798" s="60"/>
      <c r="M1798" s="26">
        <v>31.568</v>
      </c>
      <c r="N1798" s="60">
        <v>977.789</v>
      </c>
      <c r="O1798" s="60"/>
      <c r="P1798" s="26"/>
      <c r="Q1798" s="26">
        <f>+L1798+M1798+N1798+O1798+P1798</f>
        <v>1009.357</v>
      </c>
      <c r="R1798" s="26"/>
      <c r="S1798" s="60"/>
      <c r="T1798" s="60"/>
      <c r="U1798" s="60"/>
      <c r="V1798" s="26">
        <f>+R1798+S1798+T1798+U1798</f>
        <v>0</v>
      </c>
      <c r="W1798" s="26">
        <f>+Q1798+V1798</f>
        <v>1009.357</v>
      </c>
      <c r="X1798" s="26">
        <f>IF(Q1798=0,,(Q1798/W1798)*100)</f>
        <v>100</v>
      </c>
      <c r="Y1798" s="26">
        <f>IF(V1798=0,,(V1798/W1798)*100)</f>
        <v>0</v>
      </c>
      <c r="Z1798" s="1"/>
    </row>
    <row r="1799" spans="1:26" ht="23.25">
      <c r="A1799" s="1"/>
      <c r="B1799" s="61"/>
      <c r="C1799" s="61"/>
      <c r="D1799" s="61"/>
      <c r="E1799" s="61"/>
      <c r="F1799" s="61"/>
      <c r="G1799" s="61"/>
      <c r="H1799" s="61"/>
      <c r="I1799" s="53"/>
      <c r="J1799" s="54" t="s">
        <v>52</v>
      </c>
      <c r="K1799" s="55"/>
      <c r="L1799" s="60"/>
      <c r="M1799" s="26">
        <v>16.233</v>
      </c>
      <c r="N1799" s="60">
        <v>903.863</v>
      </c>
      <c r="O1799" s="60"/>
      <c r="P1799" s="26"/>
      <c r="Q1799" s="26">
        <f>+L1799+M1799+N1799+O1799+P1799</f>
        <v>920.096</v>
      </c>
      <c r="R1799" s="26"/>
      <c r="S1799" s="60"/>
      <c r="T1799" s="60"/>
      <c r="U1799" s="60"/>
      <c r="V1799" s="26">
        <f>+R1799+S1799+T1799+U1799</f>
        <v>0</v>
      </c>
      <c r="W1799" s="26">
        <f>+Q1799+V1799</f>
        <v>920.096</v>
      </c>
      <c r="X1799" s="26">
        <f>IF(Q1799=0,,(Q1799/W1799)*100)</f>
        <v>100</v>
      </c>
      <c r="Y1799" s="26">
        <f>IF(V1799=0,,(V1799/W1799)*100)</f>
        <v>0</v>
      </c>
      <c r="Z1799" s="1"/>
    </row>
    <row r="1800" spans="1:26" ht="23.25">
      <c r="A1800" s="1"/>
      <c r="B1800" s="70"/>
      <c r="C1800" s="70"/>
      <c r="D1800" s="70"/>
      <c r="E1800" s="70"/>
      <c r="F1800" s="70"/>
      <c r="G1800" s="70"/>
      <c r="H1800" s="70"/>
      <c r="I1800" s="64"/>
      <c r="J1800" s="65"/>
      <c r="K1800" s="66"/>
      <c r="L1800" s="67"/>
      <c r="M1800" s="68"/>
      <c r="N1800" s="67"/>
      <c r="O1800" s="67"/>
      <c r="P1800" s="68"/>
      <c r="Q1800" s="68"/>
      <c r="R1800" s="68"/>
      <c r="S1800" s="67"/>
      <c r="T1800" s="67"/>
      <c r="U1800" s="67"/>
      <c r="V1800" s="68"/>
      <c r="W1800" s="68"/>
      <c r="X1800" s="68"/>
      <c r="Y1800" s="68"/>
      <c r="Z1800" s="1"/>
    </row>
    <row r="1801" spans="1:26" ht="23.2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</row>
    <row r="1802" spans="1:26" ht="23.2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5"/>
      <c r="W1802" s="5"/>
      <c r="X1802" s="5"/>
      <c r="Y1802" s="5" t="s">
        <v>440</v>
      </c>
      <c r="Z1802" s="1"/>
    </row>
    <row r="1803" spans="1:26" ht="23.25">
      <c r="A1803" s="1"/>
      <c r="B1803" s="9" t="s">
        <v>3</v>
      </c>
      <c r="C1803" s="10"/>
      <c r="D1803" s="10"/>
      <c r="E1803" s="10"/>
      <c r="F1803" s="10"/>
      <c r="G1803" s="10"/>
      <c r="H1803" s="11"/>
      <c r="I1803" s="12"/>
      <c r="J1803" s="13"/>
      <c r="K1803" s="14"/>
      <c r="L1803" s="15" t="s">
        <v>4</v>
      </c>
      <c r="M1803" s="15"/>
      <c r="N1803" s="15"/>
      <c r="O1803" s="15"/>
      <c r="P1803" s="15"/>
      <c r="Q1803" s="15"/>
      <c r="R1803" s="16" t="s">
        <v>5</v>
      </c>
      <c r="S1803" s="15"/>
      <c r="T1803" s="15"/>
      <c r="U1803" s="15"/>
      <c r="V1803" s="17"/>
      <c r="W1803" s="15" t="s">
        <v>6</v>
      </c>
      <c r="X1803" s="15"/>
      <c r="Y1803" s="18"/>
      <c r="Z1803" s="1"/>
    </row>
    <row r="1804" spans="1:26" ht="23.25">
      <c r="A1804" s="1"/>
      <c r="B1804" s="19" t="s">
        <v>7</v>
      </c>
      <c r="C1804" s="20"/>
      <c r="D1804" s="20"/>
      <c r="E1804" s="20"/>
      <c r="F1804" s="20"/>
      <c r="G1804" s="20"/>
      <c r="H1804" s="21"/>
      <c r="I1804" s="22"/>
      <c r="J1804" s="23"/>
      <c r="K1804" s="24"/>
      <c r="L1804" s="25"/>
      <c r="M1804" s="26"/>
      <c r="N1804" s="27"/>
      <c r="O1804" s="28" t="s">
        <v>8</v>
      </c>
      <c r="P1804" s="29"/>
      <c r="Q1804" s="30"/>
      <c r="R1804" s="31" t="s">
        <v>8</v>
      </c>
      <c r="S1804" s="32" t="s">
        <v>9</v>
      </c>
      <c r="T1804" s="25"/>
      <c r="U1804" s="33" t="s">
        <v>10</v>
      </c>
      <c r="V1804" s="30"/>
      <c r="W1804" s="30"/>
      <c r="X1804" s="34" t="s">
        <v>11</v>
      </c>
      <c r="Y1804" s="35"/>
      <c r="Z1804" s="1"/>
    </row>
    <row r="1805" spans="1:26" ht="23.25">
      <c r="A1805" s="1"/>
      <c r="B1805" s="36"/>
      <c r="C1805" s="37"/>
      <c r="D1805" s="37"/>
      <c r="E1805" s="37"/>
      <c r="F1805" s="38"/>
      <c r="G1805" s="37"/>
      <c r="H1805" s="36"/>
      <c r="I1805" s="22"/>
      <c r="J1805" s="2" t="s">
        <v>12</v>
      </c>
      <c r="K1805" s="24"/>
      <c r="L1805" s="39" t="s">
        <v>13</v>
      </c>
      <c r="M1805" s="40" t="s">
        <v>14</v>
      </c>
      <c r="N1805" s="32" t="s">
        <v>13</v>
      </c>
      <c r="O1805" s="39" t="s">
        <v>15</v>
      </c>
      <c r="P1805" s="29" t="s">
        <v>16</v>
      </c>
      <c r="Q1805" s="26"/>
      <c r="R1805" s="41" t="s">
        <v>15</v>
      </c>
      <c r="S1805" s="40" t="s">
        <v>17</v>
      </c>
      <c r="T1805" s="39" t="s">
        <v>18</v>
      </c>
      <c r="U1805" s="33" t="s">
        <v>19</v>
      </c>
      <c r="V1805" s="30"/>
      <c r="W1805" s="30"/>
      <c r="X1805" s="30"/>
      <c r="Y1805" s="40"/>
      <c r="Z1805" s="1"/>
    </row>
    <row r="1806" spans="1:26" ht="23.25">
      <c r="A1806" s="1"/>
      <c r="B1806" s="36" t="s">
        <v>20</v>
      </c>
      <c r="C1806" s="36" t="s">
        <v>21</v>
      </c>
      <c r="D1806" s="36" t="s">
        <v>22</v>
      </c>
      <c r="E1806" s="36" t="s">
        <v>23</v>
      </c>
      <c r="F1806" s="36" t="s">
        <v>24</v>
      </c>
      <c r="G1806" s="36" t="s">
        <v>25</v>
      </c>
      <c r="H1806" s="36" t="s">
        <v>26</v>
      </c>
      <c r="I1806" s="22"/>
      <c r="J1806" s="42"/>
      <c r="K1806" s="24"/>
      <c r="L1806" s="39" t="s">
        <v>27</v>
      </c>
      <c r="M1806" s="40" t="s">
        <v>28</v>
      </c>
      <c r="N1806" s="32" t="s">
        <v>29</v>
      </c>
      <c r="O1806" s="39" t="s">
        <v>30</v>
      </c>
      <c r="P1806" s="29" t="s">
        <v>31</v>
      </c>
      <c r="Q1806" s="40" t="s">
        <v>32</v>
      </c>
      <c r="R1806" s="41" t="s">
        <v>30</v>
      </c>
      <c r="S1806" s="40" t="s">
        <v>33</v>
      </c>
      <c r="T1806" s="39" t="s">
        <v>34</v>
      </c>
      <c r="U1806" s="33" t="s">
        <v>35</v>
      </c>
      <c r="V1806" s="29" t="s">
        <v>32</v>
      </c>
      <c r="W1806" s="29" t="s">
        <v>36</v>
      </c>
      <c r="X1806" s="29" t="s">
        <v>37</v>
      </c>
      <c r="Y1806" s="40" t="s">
        <v>38</v>
      </c>
      <c r="Z1806" s="1"/>
    </row>
    <row r="1807" spans="1:26" ht="23.25">
      <c r="A1807" s="1"/>
      <c r="B1807" s="43"/>
      <c r="C1807" s="43"/>
      <c r="D1807" s="43"/>
      <c r="E1807" s="43"/>
      <c r="F1807" s="43"/>
      <c r="G1807" s="43"/>
      <c r="H1807" s="43"/>
      <c r="I1807" s="44"/>
      <c r="J1807" s="45"/>
      <c r="K1807" s="46"/>
      <c r="L1807" s="47"/>
      <c r="M1807" s="48"/>
      <c r="N1807" s="49"/>
      <c r="O1807" s="47"/>
      <c r="P1807" s="50"/>
      <c r="Q1807" s="50"/>
      <c r="R1807" s="48"/>
      <c r="S1807" s="48"/>
      <c r="T1807" s="47"/>
      <c r="U1807" s="51"/>
      <c r="V1807" s="50"/>
      <c r="W1807" s="50"/>
      <c r="X1807" s="50"/>
      <c r="Y1807" s="48"/>
      <c r="Z1807" s="1"/>
    </row>
    <row r="1808" spans="1:26" ht="23.25">
      <c r="A1808" s="1"/>
      <c r="B1808" s="52" t="s">
        <v>381</v>
      </c>
      <c r="C1808" s="52" t="s">
        <v>383</v>
      </c>
      <c r="D1808" s="52"/>
      <c r="E1808" s="52" t="s">
        <v>385</v>
      </c>
      <c r="F1808" s="52" t="s">
        <v>90</v>
      </c>
      <c r="G1808" s="52" t="s">
        <v>60</v>
      </c>
      <c r="H1808" s="52" t="s">
        <v>93</v>
      </c>
      <c r="I1808" s="53"/>
      <c r="J1808" s="54" t="s">
        <v>53</v>
      </c>
      <c r="K1808" s="55"/>
      <c r="L1808" s="25">
        <f aca="true" t="shared" si="442" ref="L1808:W1808">IF(L1797=0,,(L1799/L1797)*100)</f>
        <v>0</v>
      </c>
      <c r="M1808" s="26">
        <f t="shared" si="442"/>
        <v>17.477766532440405</v>
      </c>
      <c r="N1808" s="27">
        <f t="shared" si="442"/>
        <v>78.56098612458324</v>
      </c>
      <c r="O1808" s="56">
        <f t="shared" si="442"/>
        <v>0</v>
      </c>
      <c r="P1808" s="30">
        <f t="shared" si="442"/>
        <v>0</v>
      </c>
      <c r="Q1808" s="30">
        <f t="shared" si="442"/>
        <v>73.99827248146619</v>
      </c>
      <c r="R1808" s="26">
        <f t="shared" si="442"/>
        <v>0</v>
      </c>
      <c r="S1808" s="27">
        <f t="shared" si="442"/>
        <v>0</v>
      </c>
      <c r="T1808" s="25">
        <f t="shared" si="442"/>
        <v>0</v>
      </c>
      <c r="U1808" s="57">
        <f t="shared" si="442"/>
        <v>0</v>
      </c>
      <c r="V1808" s="30">
        <f t="shared" si="442"/>
        <v>0</v>
      </c>
      <c r="W1808" s="30">
        <f t="shared" si="442"/>
        <v>73.99827248146619</v>
      </c>
      <c r="X1808" s="30"/>
      <c r="Y1808" s="26"/>
      <c r="Z1808" s="1"/>
    </row>
    <row r="1809" spans="1:26" ht="23.25">
      <c r="A1809" s="1"/>
      <c r="B1809" s="52"/>
      <c r="C1809" s="52"/>
      <c r="D1809" s="52"/>
      <c r="E1809" s="52"/>
      <c r="F1809" s="52"/>
      <c r="G1809" s="52"/>
      <c r="H1809" s="52"/>
      <c r="I1809" s="53"/>
      <c r="J1809" s="58" t="s">
        <v>54</v>
      </c>
      <c r="K1809" s="59"/>
      <c r="L1809" s="60">
        <f>IF(L1798=0,,(L1799/L1798)*100)</f>
        <v>0</v>
      </c>
      <c r="M1809" s="60">
        <f aca="true" t="shared" si="443" ref="M1809:W1809">IF(M1798=0,,(M1799/M1798)*100)</f>
        <v>51.422326406487585</v>
      </c>
      <c r="N1809" s="60">
        <f t="shared" si="443"/>
        <v>92.43947313786512</v>
      </c>
      <c r="O1809" s="60">
        <f t="shared" si="443"/>
        <v>0</v>
      </c>
      <c r="P1809" s="60">
        <f t="shared" si="443"/>
        <v>0</v>
      </c>
      <c r="Q1809" s="60">
        <f t="shared" si="443"/>
        <v>91.15664725166617</v>
      </c>
      <c r="R1809" s="60">
        <f t="shared" si="443"/>
        <v>0</v>
      </c>
      <c r="S1809" s="60">
        <f t="shared" si="443"/>
        <v>0</v>
      </c>
      <c r="T1809" s="60">
        <f t="shared" si="443"/>
        <v>0</v>
      </c>
      <c r="U1809" s="69">
        <f t="shared" si="443"/>
        <v>0</v>
      </c>
      <c r="V1809" s="26">
        <f t="shared" si="443"/>
        <v>0</v>
      </c>
      <c r="W1809" s="26">
        <f t="shared" si="443"/>
        <v>91.15664725166617</v>
      </c>
      <c r="X1809" s="26"/>
      <c r="Y1809" s="26"/>
      <c r="Z1809" s="1"/>
    </row>
    <row r="1810" spans="1:26" ht="23.25">
      <c r="A1810" s="1"/>
      <c r="B1810" s="52"/>
      <c r="C1810" s="52"/>
      <c r="D1810" s="52"/>
      <c r="E1810" s="52"/>
      <c r="F1810" s="52"/>
      <c r="G1810" s="52"/>
      <c r="H1810" s="52"/>
      <c r="I1810" s="53"/>
      <c r="J1810" s="58"/>
      <c r="K1810" s="59"/>
      <c r="L1810" s="60"/>
      <c r="M1810" s="60"/>
      <c r="N1810" s="60"/>
      <c r="O1810" s="60"/>
      <c r="P1810" s="60"/>
      <c r="Q1810" s="60"/>
      <c r="R1810" s="60"/>
      <c r="S1810" s="60"/>
      <c r="T1810" s="60"/>
      <c r="U1810" s="60"/>
      <c r="V1810" s="26"/>
      <c r="W1810" s="26"/>
      <c r="X1810" s="26"/>
      <c r="Y1810" s="26"/>
      <c r="Z1810" s="1"/>
    </row>
    <row r="1811" spans="1:26" ht="23.25">
      <c r="A1811" s="1"/>
      <c r="B1811" s="52"/>
      <c r="C1811" s="52"/>
      <c r="D1811" s="52"/>
      <c r="E1811" s="52"/>
      <c r="F1811" s="52" t="s">
        <v>389</v>
      </c>
      <c r="G1811" s="52"/>
      <c r="H1811" s="52"/>
      <c r="I1811" s="53"/>
      <c r="J1811" s="54" t="s">
        <v>390</v>
      </c>
      <c r="K1811" s="55"/>
      <c r="L1811" s="60"/>
      <c r="M1811" s="60"/>
      <c r="N1811" s="60"/>
      <c r="O1811" s="60"/>
      <c r="P1811" s="60"/>
      <c r="Q1811" s="26"/>
      <c r="R1811" s="60"/>
      <c r="S1811" s="60"/>
      <c r="T1811" s="60"/>
      <c r="U1811" s="60"/>
      <c r="V1811" s="26"/>
      <c r="W1811" s="26"/>
      <c r="X1811" s="26"/>
      <c r="Y1811" s="26"/>
      <c r="Z1811" s="1"/>
    </row>
    <row r="1812" spans="1:26" ht="23.25">
      <c r="A1812" s="1"/>
      <c r="B1812" s="52"/>
      <c r="C1812" s="52"/>
      <c r="D1812" s="52"/>
      <c r="E1812" s="52"/>
      <c r="F1812" s="52"/>
      <c r="G1812" s="52"/>
      <c r="H1812" s="52"/>
      <c r="I1812" s="53"/>
      <c r="J1812" s="54" t="s">
        <v>391</v>
      </c>
      <c r="K1812" s="55"/>
      <c r="L1812" s="60"/>
      <c r="M1812" s="26"/>
      <c r="N1812" s="60"/>
      <c r="O1812" s="60"/>
      <c r="P1812" s="26"/>
      <c r="Q1812" s="26"/>
      <c r="R1812" s="26"/>
      <c r="S1812" s="60"/>
      <c r="T1812" s="60"/>
      <c r="U1812" s="60"/>
      <c r="V1812" s="26"/>
      <c r="W1812" s="26"/>
      <c r="X1812" s="26"/>
      <c r="Y1812" s="26"/>
      <c r="Z1812" s="1"/>
    </row>
    <row r="1813" spans="1:26" ht="23.25">
      <c r="A1813" s="1"/>
      <c r="B1813" s="52"/>
      <c r="C1813" s="52"/>
      <c r="D1813" s="52"/>
      <c r="E1813" s="52"/>
      <c r="F1813" s="52"/>
      <c r="G1813" s="52"/>
      <c r="H1813" s="52"/>
      <c r="I1813" s="53"/>
      <c r="J1813" s="54" t="s">
        <v>50</v>
      </c>
      <c r="K1813" s="55"/>
      <c r="L1813" s="60">
        <f aca="true" t="shared" si="444" ref="L1813:P1815">+L1821</f>
        <v>666303.925</v>
      </c>
      <c r="M1813" s="26">
        <f t="shared" si="444"/>
        <v>239184.75</v>
      </c>
      <c r="N1813" s="60">
        <f t="shared" si="444"/>
        <v>413378.083</v>
      </c>
      <c r="O1813" s="60">
        <f t="shared" si="444"/>
        <v>0</v>
      </c>
      <c r="P1813" s="26">
        <f t="shared" si="444"/>
        <v>0</v>
      </c>
      <c r="Q1813" s="26">
        <f>+L1813+M1813+N1813+O1813+P1813</f>
        <v>1318866.758</v>
      </c>
      <c r="R1813" s="26">
        <f aca="true" t="shared" si="445" ref="R1813:U1815">+R1821</f>
        <v>0</v>
      </c>
      <c r="S1813" s="60">
        <f t="shared" si="445"/>
        <v>84.875</v>
      </c>
      <c r="T1813" s="60">
        <f t="shared" si="445"/>
        <v>0</v>
      </c>
      <c r="U1813" s="60">
        <f t="shared" si="445"/>
        <v>0</v>
      </c>
      <c r="V1813" s="26">
        <f>+R1813+S1813+T1813+U1813</f>
        <v>84.875</v>
      </c>
      <c r="W1813" s="26">
        <f>+Q1813+V1813</f>
        <v>1318951.633</v>
      </c>
      <c r="X1813" s="26">
        <f>IF(Q1813=0,,(Q1813/W1813)*100)</f>
        <v>99.9935649649406</v>
      </c>
      <c r="Y1813" s="26"/>
      <c r="Z1813" s="1"/>
    </row>
    <row r="1814" spans="1:26" ht="23.25">
      <c r="A1814" s="1"/>
      <c r="B1814" s="52"/>
      <c r="C1814" s="52"/>
      <c r="D1814" s="52"/>
      <c r="E1814" s="52"/>
      <c r="F1814" s="52"/>
      <c r="G1814" s="52"/>
      <c r="H1814" s="52"/>
      <c r="I1814" s="53"/>
      <c r="J1814" s="54" t="s">
        <v>51</v>
      </c>
      <c r="K1814" s="55"/>
      <c r="L1814" s="60">
        <f t="shared" si="444"/>
        <v>673118.4400000002</v>
      </c>
      <c r="M1814" s="26">
        <f t="shared" si="444"/>
        <v>148103.25499999998</v>
      </c>
      <c r="N1814" s="60">
        <f t="shared" si="444"/>
        <v>342559.31999999995</v>
      </c>
      <c r="O1814" s="60">
        <f t="shared" si="444"/>
        <v>0</v>
      </c>
      <c r="P1814" s="26">
        <f t="shared" si="444"/>
        <v>0</v>
      </c>
      <c r="Q1814" s="26">
        <f>+L1814+M1814+N1814+O1814+P1814</f>
        <v>1163781.0150000001</v>
      </c>
      <c r="R1814" s="26">
        <f t="shared" si="445"/>
        <v>0</v>
      </c>
      <c r="S1814" s="60">
        <f t="shared" si="445"/>
        <v>84.875</v>
      </c>
      <c r="T1814" s="60">
        <f t="shared" si="445"/>
        <v>0</v>
      </c>
      <c r="U1814" s="60">
        <f t="shared" si="445"/>
        <v>0</v>
      </c>
      <c r="V1814" s="26">
        <f>+R1814+S1814+T1814+U1814</f>
        <v>84.875</v>
      </c>
      <c r="W1814" s="26">
        <f>+Q1814+V1814</f>
        <v>1163865.8900000001</v>
      </c>
      <c r="X1814" s="26">
        <f>IF(Q1814=0,,(Q1814/W1814)*100)</f>
        <v>99.99270749312879</v>
      </c>
      <c r="Y1814" s="26"/>
      <c r="Z1814" s="1"/>
    </row>
    <row r="1815" spans="1:26" ht="23.25">
      <c r="A1815" s="1"/>
      <c r="B1815" s="52"/>
      <c r="C1815" s="52"/>
      <c r="D1815" s="52"/>
      <c r="E1815" s="52"/>
      <c r="F1815" s="52"/>
      <c r="G1815" s="52"/>
      <c r="H1815" s="52"/>
      <c r="I1815" s="53"/>
      <c r="J1815" s="54" t="s">
        <v>52</v>
      </c>
      <c r="K1815" s="55"/>
      <c r="L1815" s="60">
        <f t="shared" si="444"/>
        <v>664645.1640000001</v>
      </c>
      <c r="M1815" s="26">
        <f t="shared" si="444"/>
        <v>146262.592</v>
      </c>
      <c r="N1815" s="60">
        <f t="shared" si="444"/>
        <v>337861.59400000004</v>
      </c>
      <c r="O1815" s="60">
        <f t="shared" si="444"/>
        <v>0</v>
      </c>
      <c r="P1815" s="26">
        <f t="shared" si="444"/>
        <v>0</v>
      </c>
      <c r="Q1815" s="26">
        <f>+L1815+M1815+N1815+O1815+P1815</f>
        <v>1148769.35</v>
      </c>
      <c r="R1815" s="26">
        <f t="shared" si="445"/>
        <v>0</v>
      </c>
      <c r="S1815" s="60">
        <f t="shared" si="445"/>
        <v>84.875</v>
      </c>
      <c r="T1815" s="60">
        <f t="shared" si="445"/>
        <v>0</v>
      </c>
      <c r="U1815" s="60">
        <f t="shared" si="445"/>
        <v>0</v>
      </c>
      <c r="V1815" s="26">
        <f>+R1815+S1815+T1815+U1815</f>
        <v>84.875</v>
      </c>
      <c r="W1815" s="26">
        <f>+Q1815+V1815</f>
        <v>1148854.225</v>
      </c>
      <c r="X1815" s="26">
        <f>IF(Q1815=0,,(Q1815/W1815)*100)</f>
        <v>99.99261220456407</v>
      </c>
      <c r="Y1815" s="26"/>
      <c r="Z1815" s="1"/>
    </row>
    <row r="1816" spans="1:26" ht="23.25">
      <c r="A1816" s="1"/>
      <c r="B1816" s="52"/>
      <c r="C1816" s="52"/>
      <c r="D1816" s="52"/>
      <c r="E1816" s="52"/>
      <c r="F1816" s="52"/>
      <c r="G1816" s="52"/>
      <c r="H1816" s="52"/>
      <c r="I1816" s="53"/>
      <c r="J1816" s="54" t="s">
        <v>53</v>
      </c>
      <c r="K1816" s="55"/>
      <c r="L1816" s="60">
        <f aca="true" t="shared" si="446" ref="L1816:W1816">IF(L1813=0,,(L1815/L1813)*100)</f>
        <v>99.7510503934072</v>
      </c>
      <c r="M1816" s="26">
        <f t="shared" si="446"/>
        <v>61.150467159800115</v>
      </c>
      <c r="N1816" s="60">
        <f t="shared" si="446"/>
        <v>81.73185949967262</v>
      </c>
      <c r="O1816" s="60">
        <f t="shared" si="446"/>
        <v>0</v>
      </c>
      <c r="P1816" s="26">
        <f t="shared" si="446"/>
        <v>0</v>
      </c>
      <c r="Q1816" s="26">
        <f t="shared" si="446"/>
        <v>87.1027602319779</v>
      </c>
      <c r="R1816" s="26">
        <f t="shared" si="446"/>
        <v>0</v>
      </c>
      <c r="S1816" s="60">
        <f t="shared" si="446"/>
        <v>100</v>
      </c>
      <c r="T1816" s="60">
        <f t="shared" si="446"/>
        <v>0</v>
      </c>
      <c r="U1816" s="60">
        <f t="shared" si="446"/>
        <v>0</v>
      </c>
      <c r="V1816" s="26">
        <f t="shared" si="446"/>
        <v>100</v>
      </c>
      <c r="W1816" s="26">
        <f t="shared" si="446"/>
        <v>87.10359017387866</v>
      </c>
      <c r="X1816" s="26"/>
      <c r="Y1816" s="26"/>
      <c r="Z1816" s="1"/>
    </row>
    <row r="1817" spans="1:26" ht="23.25">
      <c r="A1817" s="1"/>
      <c r="B1817" s="52"/>
      <c r="C1817" s="52"/>
      <c r="D1817" s="52"/>
      <c r="E1817" s="52"/>
      <c r="F1817" s="52"/>
      <c r="G1817" s="52"/>
      <c r="H1817" s="52"/>
      <c r="I1817" s="53"/>
      <c r="J1817" s="54" t="s">
        <v>54</v>
      </c>
      <c r="K1817" s="55"/>
      <c r="L1817" s="60">
        <f>IF(L1814=0,,(L1815/L1814)*100)</f>
        <v>98.74119092622094</v>
      </c>
      <c r="M1817" s="26">
        <f aca="true" t="shared" si="447" ref="M1817:W1817">IF(M1814=0,,(M1815/M1814)*100)</f>
        <v>98.75717586355547</v>
      </c>
      <c r="N1817" s="60">
        <f t="shared" si="447"/>
        <v>98.62863868365925</v>
      </c>
      <c r="O1817" s="60">
        <f t="shared" si="447"/>
        <v>0</v>
      </c>
      <c r="P1817" s="26">
        <f t="shared" si="447"/>
        <v>0</v>
      </c>
      <c r="Q1817" s="26">
        <f t="shared" si="447"/>
        <v>98.71009538680265</v>
      </c>
      <c r="R1817" s="26">
        <f t="shared" si="447"/>
        <v>0</v>
      </c>
      <c r="S1817" s="60">
        <f t="shared" si="447"/>
        <v>100</v>
      </c>
      <c r="T1817" s="60">
        <f t="shared" si="447"/>
        <v>0</v>
      </c>
      <c r="U1817" s="60">
        <f t="shared" si="447"/>
        <v>0</v>
      </c>
      <c r="V1817" s="26">
        <f t="shared" si="447"/>
        <v>100</v>
      </c>
      <c r="W1817" s="26">
        <f t="shared" si="447"/>
        <v>98.7101894531852</v>
      </c>
      <c r="X1817" s="26"/>
      <c r="Y1817" s="26"/>
      <c r="Z1817" s="1"/>
    </row>
    <row r="1818" spans="1:26" ht="23.25">
      <c r="A1818" s="1"/>
      <c r="B1818" s="52"/>
      <c r="C1818" s="52"/>
      <c r="D1818" s="52"/>
      <c r="E1818" s="52"/>
      <c r="F1818" s="52"/>
      <c r="G1818" s="52"/>
      <c r="H1818" s="52"/>
      <c r="I1818" s="53"/>
      <c r="J1818" s="54"/>
      <c r="K1818" s="55"/>
      <c r="L1818" s="60"/>
      <c r="M1818" s="26"/>
      <c r="N1818" s="60"/>
      <c r="O1818" s="60"/>
      <c r="P1818" s="26"/>
      <c r="Q1818" s="26"/>
      <c r="R1818" s="26"/>
      <c r="S1818" s="60"/>
      <c r="T1818" s="60"/>
      <c r="U1818" s="60"/>
      <c r="V1818" s="26"/>
      <c r="W1818" s="26"/>
      <c r="X1818" s="26"/>
      <c r="Y1818" s="26"/>
      <c r="Z1818" s="1"/>
    </row>
    <row r="1819" spans="1:26" ht="23.25">
      <c r="A1819" s="1"/>
      <c r="B1819" s="52"/>
      <c r="C1819" s="52"/>
      <c r="D1819" s="52"/>
      <c r="E1819" s="52"/>
      <c r="F1819" s="52"/>
      <c r="G1819" s="52" t="s">
        <v>60</v>
      </c>
      <c r="H1819" s="52"/>
      <c r="I1819" s="53"/>
      <c r="J1819" s="54" t="s">
        <v>61</v>
      </c>
      <c r="K1819" s="55"/>
      <c r="L1819" s="60"/>
      <c r="M1819" s="26"/>
      <c r="N1819" s="60"/>
      <c r="O1819" s="60"/>
      <c r="P1819" s="26"/>
      <c r="Q1819" s="26"/>
      <c r="R1819" s="26"/>
      <c r="S1819" s="60"/>
      <c r="T1819" s="60"/>
      <c r="U1819" s="60"/>
      <c r="V1819" s="26"/>
      <c r="W1819" s="26"/>
      <c r="X1819" s="26"/>
      <c r="Y1819" s="26"/>
      <c r="Z1819" s="1"/>
    </row>
    <row r="1820" spans="1:26" ht="23.25">
      <c r="A1820" s="1"/>
      <c r="B1820" s="52"/>
      <c r="C1820" s="52"/>
      <c r="D1820" s="52"/>
      <c r="E1820" s="52"/>
      <c r="F1820" s="52"/>
      <c r="G1820" s="52"/>
      <c r="H1820" s="52"/>
      <c r="I1820" s="53"/>
      <c r="J1820" s="54" t="s">
        <v>62</v>
      </c>
      <c r="K1820" s="55"/>
      <c r="L1820" s="60"/>
      <c r="M1820" s="26"/>
      <c r="N1820" s="60"/>
      <c r="O1820" s="60"/>
      <c r="P1820" s="26"/>
      <c r="Q1820" s="26"/>
      <c r="R1820" s="26"/>
      <c r="S1820" s="60"/>
      <c r="T1820" s="60"/>
      <c r="U1820" s="60"/>
      <c r="V1820" s="26"/>
      <c r="W1820" s="26"/>
      <c r="X1820" s="26"/>
      <c r="Y1820" s="26"/>
      <c r="Z1820" s="1"/>
    </row>
    <row r="1821" spans="1:26" ht="23.25">
      <c r="A1821" s="1"/>
      <c r="B1821" s="52"/>
      <c r="C1821" s="52"/>
      <c r="D1821" s="52"/>
      <c r="E1821" s="52"/>
      <c r="F1821" s="52"/>
      <c r="G1821" s="52"/>
      <c r="H1821" s="52"/>
      <c r="I1821" s="53"/>
      <c r="J1821" s="54" t="s">
        <v>50</v>
      </c>
      <c r="K1821" s="55"/>
      <c r="L1821" s="60">
        <f>+L1829+L1837+L1853+L1860+L1867+L1874+L1881+L1888+L1903+L1910+L1917+L1924+L1931+L1946+L1953+L1960+L1967+L1974+L1989+L1996+L2003+L2010+L2017+L2024+L2039+L2046+L2053+L2060+L2067+L2082+L2089+L2096+L2103+L2110+L2124+L2132+L2141+L2148</f>
        <v>666303.925</v>
      </c>
      <c r="M1821" s="26">
        <f>+M1829+M1837+M1853+M1860+M1867+M1874+M1881+M1888+M1903+M1910+M1917+M1924+M1931+M1946+M1953+M1960+M1967+M1974+M1989+M1996+M2003+M2010+M2017+M2024+M2039+M2046+M2053+M2060+M2067+M2082+M2089+M2096+M2103+M2110+M2124+M2132+M2141+M2148</f>
        <v>239184.75</v>
      </c>
      <c r="N1821" s="60">
        <f>+N1829+N1837+N1853+N1860+N1867+N1874+N1881+N1888+N1903+N1910+N1917+N1924+N1931+N1946+N1953+N1960+N1967+N1974+N1989+N1996+N2003+N2010+N2017+N2024+N2039+N2046+N2053+N2060+N2067+N2082+N2089+N2096+N2103+N2110+N2124+N2132+N2141+N2148</f>
        <v>413378.083</v>
      </c>
      <c r="O1821" s="60">
        <f>+O1829+O1837+O1853+O1860+O1867+O1874+O1881+O1888+O1903+O1910+O1917+O1924+O1931+O1946+O1953+O1960+O1967+O1974+O1989+O1996+O2003+O2010+O2017+O2024+O2039+O2046+O2053+O2060+O2067+O2082+O2089+O2096+O2103+O2110+O2124+O2132+O2141+O2148</f>
        <v>0</v>
      </c>
      <c r="P1821" s="26">
        <f>+P1829+P1837+P1853+P1860+P1867+P1874+P1881+P1888+P1903+P1910+P1917+P1924+P1931+P1946+P1953+P1960+P1967+P1974+P1989+P1996+P2003+P2010+P2017+P2024+P2039+P2046+P2053+P2060+P2067+P2082+P2089+P2096+P2103+P2110+P2124+P2132+P2141+P2148</f>
        <v>0</v>
      </c>
      <c r="Q1821" s="26">
        <f>+L1821+M1821+N1821+O1821+P1821</f>
        <v>1318866.758</v>
      </c>
      <c r="R1821" s="26">
        <f>+R1829+R1837+R1853+R1860+R1867+R1874+R1881+R1888+R1903+R1910+R1917+R1924+R1931+R1946+R1953+R1960+R1967+R1974+R1989+R1996+R2003+R2010+R2017+R2024+R2039+R2046+R2053+R2060+R2067+R2082+R2089+R2096+R2103+R2110+R2124+R2132+R2141+R2148</f>
        <v>0</v>
      </c>
      <c r="S1821" s="60">
        <f>+S1829+S1837+S1853+S1860+S1867+S1874+S1881+S1888+S1903+S1910+S1917+S1924+S1931+S1946+S1953+S1960+S1967+S1974+S1989+S1996+S2003+S2010+S2017+S2024+S2039+S2046+S2053+S2060+S2067+S2082+S2089+S2096+S2103+S2110+S2124+S2132+S2141+S2148</f>
        <v>84.875</v>
      </c>
      <c r="T1821" s="60">
        <f>+T1829+T1837+T1853+T1860+T1867+T1874+T1881+T1888+T1903+T1910+T1917+T1924+T1931+T1946+T1953+T1960+T1967+T1974+T1989+T1996+T2003+T2010+T2017+T2024+T2039+T2046+T2053+T2060+T2067+T2082+T2089+T2096+T2103+T2110+T2124+T2132+T2141+T2148</f>
        <v>0</v>
      </c>
      <c r="U1821" s="60">
        <f>+U1829+U1837+U1853+U1860+U1867+U1874+U1881+U1888+U1903+U1910+U1917+U1924+U1931+U1946+U1953+U1960+U1967+U1974+U1989+U1996+U2003+U2010+U2017+U2024+U2039+U2046+U2053+U2060+U2067+U2082+U2089+U2096+U2103+U2110+U2124+U2132+U2141+U2148</f>
        <v>0</v>
      </c>
      <c r="V1821" s="26">
        <f>+R1821+S1821+T1821+U1821</f>
        <v>84.875</v>
      </c>
      <c r="W1821" s="26">
        <f>+Q1821+V1821</f>
        <v>1318951.633</v>
      </c>
      <c r="X1821" s="26">
        <f>IF(Q1821=0,,(Q1821/W1821)*100)</f>
        <v>99.9935649649406</v>
      </c>
      <c r="Y1821" s="26"/>
      <c r="Z1821" s="1"/>
    </row>
    <row r="1822" spans="1:26" ht="23.25">
      <c r="A1822" s="1"/>
      <c r="B1822" s="52"/>
      <c r="C1822" s="52"/>
      <c r="D1822" s="52"/>
      <c r="E1822" s="52"/>
      <c r="F1822" s="52"/>
      <c r="G1822" s="52"/>
      <c r="H1822" s="52"/>
      <c r="I1822" s="53"/>
      <c r="J1822" s="54" t="s">
        <v>51</v>
      </c>
      <c r="K1822" s="55"/>
      <c r="L1822" s="60">
        <f>+L1830+L1838+L1854+L1861+L1868+L1875+L1882+L1889+L1904+L1911+L1918+L1925+L1932+L1947+L1954+L1961+L1968+L1975+L1990+L1997+L2004+L2011+L2018+L2033+L2040+L2047+L2054+L2061+L2068+L2083+L2090+L2097+L2104+L2111+L2125+L2133+L2142+L2149</f>
        <v>673118.4400000002</v>
      </c>
      <c r="M1822" s="26">
        <f>+M1830+M1838+M1854+M1861+M1868+M1875+M1882+M1889+M1904+M1911+M1918+M1925+M1932+M1947+M1954+M1961+M1968+M1975+M1990+M1997+M2004+M2011+M2018+M2033+M2040+M2047+M2054+M2061+M2068+M2083+M2090+M2097+M2104+M2111+M2125+M2133+M2142+M2149</f>
        <v>148103.25499999998</v>
      </c>
      <c r="N1822" s="60">
        <f>+N1830+N1838+N1854+N1861+N1868+N1875+N1882+N1889+N1904+N1911+N1918+N1925+N1932+N1947+N1954+N1961+N1968+N1975+N1990+N1997+N2004+N2011+N2018+N2033+N2040+N2047+N2054+N2061+N2068+N2083+N2090+N2097+N2104+N2111+N2125+N2133+N2142+N2149</f>
        <v>342559.31999999995</v>
      </c>
      <c r="O1822" s="60">
        <f>+O1830+O1838+O1854+O1861+O1868+O1875+O1882+O1889+O1904+O1911+O1918+O1925+O1932+O1947+O1954+O1961+O1968+O1975+O1990+O1997+O2004+O2011+O2018+O2033+O2040+O2047+O2054+O2061+O2068+O2083+O2090+O2097+O2104+O2111+O2125+O2133+O2142+O2149</f>
        <v>0</v>
      </c>
      <c r="P1822" s="26">
        <f>+P1830+P1838+P1854+P1861+P1868+P1875+P1882+P1889+P1904+P1911+P1918+P1925+P1932+P1947+P1954+P1961+P1968+P1975+P1990+P1997+P2004+P2011+P2018+P2033+P2040+P2047+P2054+P2061+P2068+P2083+P2090+P2097+P2104+P2111+P2125+P2133+P2142+P2149</f>
        <v>0</v>
      </c>
      <c r="Q1822" s="26">
        <f>+L1822+M1822+N1822+O1822+P1822</f>
        <v>1163781.0150000001</v>
      </c>
      <c r="R1822" s="26">
        <f>+R1830+R1838+R1854+R1861+R1868+R1875+R1882+R1889+R1904+R1911+R1918+R1925+R1932+R1947+R1954+R1961+R1968+R1975+R1990+R1997+R2004+R2011+R2018+R2033+R2040+R2047+R2054+R2061+R2068+R2083+R2090+R2097+R2104+R2111+R2125+R2133+R2142+R2149</f>
        <v>0</v>
      </c>
      <c r="S1822" s="60">
        <f>+S1830+S1838+S1854+S1861+S1868+S1875+S1882+S1889+S1904+S1911+S1918+S1925+S1932+S1947+S1954+S1961+S1968+S1975+S1990+S1997+S2004+S2011+S2018+S2033+S2040+S2047+S2054+S2061+S2068+S2083+S2090+S2097+S2104+S2111+S2125+S2133+S2142+S2149</f>
        <v>84.875</v>
      </c>
      <c r="T1822" s="60">
        <f>+T1830+T1838+T1854+T1861+T1868+T1875+T1882+T1889+T1904+T1911+T1918+T1925+T1932+T1947+T1954+T1961+T1968+T1975+T1990+T1997+T2004+T2011+T2018+T2033+T2040+T2047+T2054+T2061+T2068+T2083+T2090+T2097+T2104+T2111+T2125+T2133+T2142+T2149</f>
        <v>0</v>
      </c>
      <c r="U1822" s="60">
        <f>+U1830+U1838+U1854+U1861+U1868+U1875+U1882+U1889+U1904+U1911+U1918+U1925+U1932+U1947+U1954+U1961+U1968+U1975+U1990+U1997+U2004+U2011+U2018+U2033+U2040+U2047+U2054+U2061+U2068+U2083+U2090+U2097+U2104+U2111+U2125+U2133+U2142+U2149</f>
        <v>0</v>
      </c>
      <c r="V1822" s="26">
        <f>+R1822+S1822+T1822+U1822</f>
        <v>84.875</v>
      </c>
      <c r="W1822" s="26">
        <f>+Q1822+V1822</f>
        <v>1163865.8900000001</v>
      </c>
      <c r="X1822" s="26">
        <f>IF(Q1822=0,,(Q1822/W1822)*100)</f>
        <v>99.99270749312879</v>
      </c>
      <c r="Y1822" s="26"/>
      <c r="Z1822" s="1"/>
    </row>
    <row r="1823" spans="1:26" ht="23.25">
      <c r="A1823" s="1"/>
      <c r="B1823" s="61"/>
      <c r="C1823" s="62"/>
      <c r="D1823" s="62"/>
      <c r="E1823" s="62"/>
      <c r="F1823" s="62"/>
      <c r="G1823" s="62"/>
      <c r="H1823" s="62"/>
      <c r="I1823" s="54"/>
      <c r="J1823" s="54" t="s">
        <v>52</v>
      </c>
      <c r="K1823" s="55"/>
      <c r="L1823" s="24">
        <f>+L1831+L1839+L1855+L1862+L1869+L1876+L1883+L1898+L1905+L1912+L1919+L1926+L1933+L1948+L1955+L1962+L1969+L1976+L1991+L1998+L2005+L2012+L2019+L2034+L2041+L2048+L2055+L2062+L2069+L2084+L2091+L2098+L2105+L2112+L2126+L2134+L2143+L2150</f>
        <v>664645.1640000001</v>
      </c>
      <c r="M1823" s="24">
        <f>+M1831+M1839+M1855+M1862+M1869+M1876+M1883+M1898+M1905+M1912+M1919+M1926+M1933+M1948+M1955+M1962+M1969+M1976+M1991+M1998+M2005+M2012+M2019+M2034+M2041+M2048+M2055+M2062+M2069+M2084+M2091+M2098+M2105+M2112+M2126+M2134+M2143+M2150</f>
        <v>146262.592</v>
      </c>
      <c r="N1823" s="24">
        <f>+N1831+N1839+N1855+N1862+N1869+N1876+N1883+N1898+N1905+N1912+N1919+N1926+N1933+N1948+N1955+N1962+N1969+N1976+N1991+N1998+N2005+N2012+N2019+N2034+N2041+N2048+N2055+N2062+N2069+N2084+N2091+N2098+N2105+N2112+N2126+N2134+N2143+N2150</f>
        <v>337861.59400000004</v>
      </c>
      <c r="O1823" s="24">
        <f>+O1831+O1839+O1855+O1862+O1869+O1876+O1883+O1898+O1905+O1912+O1919+O1926+O1933+O1948+O1955+O1962+O1969+O1976+O1991+O1998+O2005+O2012+O2019+O2034+O2041+O2048+O2055+O2062+O2069+O2084+O2091+O2098+O2105+O2112+O2126+O2134+O2143+O2150</f>
        <v>0</v>
      </c>
      <c r="P1823" s="24">
        <f>+P1831+P1839+P1855+P1862+P1869+P1876+P1883+P1898+P1905+P1912+P1919+P1926+P1933+P1948+P1955+P1962+P1969+P1976+P1991+P1998+P2005+P2012+P2019+P2034+P2041+P2048+P2055+P2062+P2069+P2084+P2091+P2098+P2105+P2112+P2126+P2134+P2143+P2150</f>
        <v>0</v>
      </c>
      <c r="Q1823" s="24">
        <f>+L1823+M1823+N1823+O1823+P1823</f>
        <v>1148769.35</v>
      </c>
      <c r="R1823" s="24">
        <f>+R1831+R1839+R1855+R1862+R1869+R1876+R1883+R1898+R1905+R1912+R1919+R1926+R1933+R1948+R1955+R1962+R1969+R1976+R1991+R1998+R2005+R2012+R2019+R2034+R2041+R2048+R2055+R2062+R2069+R2084+R2091+R2098+R2105+R2112+R2126+R2134+R2143+R2150</f>
        <v>0</v>
      </c>
      <c r="S1823" s="24">
        <f>+S1831+S1839+S1855+S1862+S1869+S1876+S1883+S1898+S1905+S1912+S1919+S1926+S1933+S1948+S1955+S1962+S1969+S1976+S1991+S1998+S2005+S2012+S2019+S2034+S2041+S2048+S2055+S2062+S2069+S2084+S2091+S2098+S2105+S2112+S2126+S2134+S2143+S2150</f>
        <v>84.875</v>
      </c>
      <c r="T1823" s="24">
        <f>+T1831+T1839+T1855+T1862+T1869+T1876+T1883+T1898+T1905+T1912+T1919+T1926+T1933+T1948+T1955+T1962+T1969+T1976+T1991+T1998+T2005+T2012+T2019+T2034+T2041+T2048+T2055+T2062+T2069+T2084+T2091+T2098+T2105+T2112+T2126+T2134+T2143+T2150</f>
        <v>0</v>
      </c>
      <c r="U1823" s="24">
        <f>+U1831+U1839+U1855+U1862+U1869+U1876+U1883+U1898+U1905+U1912+U1919+U1926+U1933+U1948+U1955+U1962+U1969+U1976+U1991+U1998+U2005+U2012+U2019+U2034+U2041+U2048+U2055+U2062+U2069+U2084+U2091+U2098+U2105+U2112+U2126+U2134+U2143+U2150</f>
        <v>0</v>
      </c>
      <c r="V1823" s="24">
        <f>+R1823+S1823+T1823+U1823</f>
        <v>84.875</v>
      </c>
      <c r="W1823" s="24">
        <f>+Q1823+V1823</f>
        <v>1148854.225</v>
      </c>
      <c r="X1823" s="24">
        <f>IF(Q1823=0,,(Q1823/W1823)*100)</f>
        <v>99.99261220456407</v>
      </c>
      <c r="Y1823" s="24"/>
      <c r="Z1823" s="1"/>
    </row>
    <row r="1824" spans="1:26" ht="23.25">
      <c r="A1824" s="1"/>
      <c r="B1824" s="52"/>
      <c r="C1824" s="52"/>
      <c r="D1824" s="52"/>
      <c r="E1824" s="52"/>
      <c r="F1824" s="52"/>
      <c r="G1824" s="52"/>
      <c r="H1824" s="52"/>
      <c r="I1824" s="53"/>
      <c r="J1824" s="54" t="s">
        <v>53</v>
      </c>
      <c r="K1824" s="55"/>
      <c r="L1824" s="60">
        <f aca="true" t="shared" si="448" ref="L1824:W1824">IF(L1821=0,,(L1823/L1821)*100)</f>
        <v>99.7510503934072</v>
      </c>
      <c r="M1824" s="26">
        <f t="shared" si="448"/>
        <v>61.150467159800115</v>
      </c>
      <c r="N1824" s="60">
        <f t="shared" si="448"/>
        <v>81.73185949967262</v>
      </c>
      <c r="O1824" s="60">
        <f t="shared" si="448"/>
        <v>0</v>
      </c>
      <c r="P1824" s="26">
        <f t="shared" si="448"/>
        <v>0</v>
      </c>
      <c r="Q1824" s="26">
        <f t="shared" si="448"/>
        <v>87.1027602319779</v>
      </c>
      <c r="R1824" s="26">
        <f t="shared" si="448"/>
        <v>0</v>
      </c>
      <c r="S1824" s="60">
        <f t="shared" si="448"/>
        <v>100</v>
      </c>
      <c r="T1824" s="60">
        <f t="shared" si="448"/>
        <v>0</v>
      </c>
      <c r="U1824" s="60">
        <f t="shared" si="448"/>
        <v>0</v>
      </c>
      <c r="V1824" s="26">
        <f t="shared" si="448"/>
        <v>100</v>
      </c>
      <c r="W1824" s="26">
        <f t="shared" si="448"/>
        <v>87.10359017387866</v>
      </c>
      <c r="X1824" s="26"/>
      <c r="Y1824" s="26"/>
      <c r="Z1824" s="1"/>
    </row>
    <row r="1825" spans="1:26" ht="23.25">
      <c r="A1825" s="1"/>
      <c r="B1825" s="52"/>
      <c r="C1825" s="52"/>
      <c r="D1825" s="52"/>
      <c r="E1825" s="52"/>
      <c r="F1825" s="52"/>
      <c r="G1825" s="52"/>
      <c r="H1825" s="52"/>
      <c r="I1825" s="53"/>
      <c r="J1825" s="54" t="s">
        <v>54</v>
      </c>
      <c r="K1825" s="55"/>
      <c r="L1825" s="60">
        <f>IF(L1822=0,,(L1823/L1822)*100)</f>
        <v>98.74119092622094</v>
      </c>
      <c r="M1825" s="26">
        <f aca="true" t="shared" si="449" ref="M1825:W1825">IF(M1822=0,,(M1823/M1822)*100)</f>
        <v>98.75717586355547</v>
      </c>
      <c r="N1825" s="60">
        <f t="shared" si="449"/>
        <v>98.62863868365925</v>
      </c>
      <c r="O1825" s="60">
        <f t="shared" si="449"/>
        <v>0</v>
      </c>
      <c r="P1825" s="26">
        <f t="shared" si="449"/>
        <v>0</v>
      </c>
      <c r="Q1825" s="26">
        <f t="shared" si="449"/>
        <v>98.71009538680265</v>
      </c>
      <c r="R1825" s="26">
        <f t="shared" si="449"/>
        <v>0</v>
      </c>
      <c r="S1825" s="60">
        <f t="shared" si="449"/>
        <v>100</v>
      </c>
      <c r="T1825" s="60">
        <f t="shared" si="449"/>
        <v>0</v>
      </c>
      <c r="U1825" s="60">
        <f t="shared" si="449"/>
        <v>0</v>
      </c>
      <c r="V1825" s="26">
        <f t="shared" si="449"/>
        <v>100</v>
      </c>
      <c r="W1825" s="26">
        <f t="shared" si="449"/>
        <v>98.7101894531852</v>
      </c>
      <c r="X1825" s="26"/>
      <c r="Y1825" s="26"/>
      <c r="Z1825" s="1"/>
    </row>
    <row r="1826" spans="1:26" ht="23.25">
      <c r="A1826" s="1"/>
      <c r="B1826" s="52"/>
      <c r="C1826" s="52"/>
      <c r="D1826" s="52"/>
      <c r="E1826" s="52"/>
      <c r="F1826" s="52"/>
      <c r="G1826" s="52"/>
      <c r="H1826" s="52"/>
      <c r="I1826" s="53"/>
      <c r="J1826" s="54"/>
      <c r="K1826" s="55"/>
      <c r="L1826" s="60"/>
      <c r="M1826" s="26"/>
      <c r="N1826" s="60"/>
      <c r="O1826" s="60"/>
      <c r="P1826" s="26"/>
      <c r="Q1826" s="26"/>
      <c r="R1826" s="26"/>
      <c r="S1826" s="60"/>
      <c r="T1826" s="60"/>
      <c r="U1826" s="60"/>
      <c r="V1826" s="26"/>
      <c r="W1826" s="26"/>
      <c r="X1826" s="26"/>
      <c r="Y1826" s="26"/>
      <c r="Z1826" s="1"/>
    </row>
    <row r="1827" spans="1:26" ht="23.25">
      <c r="A1827" s="1"/>
      <c r="B1827" s="52"/>
      <c r="C1827" s="52"/>
      <c r="D1827" s="52"/>
      <c r="E1827" s="52"/>
      <c r="F1827" s="52"/>
      <c r="G1827" s="52"/>
      <c r="H1827" s="52" t="s">
        <v>387</v>
      </c>
      <c r="I1827" s="53"/>
      <c r="J1827" s="54" t="s">
        <v>104</v>
      </c>
      <c r="K1827" s="55"/>
      <c r="L1827" s="60"/>
      <c r="M1827" s="26"/>
      <c r="N1827" s="60"/>
      <c r="O1827" s="60"/>
      <c r="P1827" s="26"/>
      <c r="Q1827" s="26"/>
      <c r="R1827" s="26"/>
      <c r="S1827" s="60"/>
      <c r="T1827" s="60"/>
      <c r="U1827" s="60"/>
      <c r="V1827" s="26"/>
      <c r="W1827" s="26"/>
      <c r="X1827" s="26"/>
      <c r="Y1827" s="26"/>
      <c r="Z1827" s="1"/>
    </row>
    <row r="1828" spans="1:26" ht="23.25">
      <c r="A1828" s="1"/>
      <c r="B1828" s="52"/>
      <c r="C1828" s="52"/>
      <c r="D1828" s="52"/>
      <c r="E1828" s="52"/>
      <c r="F1828" s="52"/>
      <c r="G1828" s="52"/>
      <c r="H1828" s="52"/>
      <c r="I1828" s="53"/>
      <c r="J1828" s="54" t="s">
        <v>388</v>
      </c>
      <c r="K1828" s="55"/>
      <c r="L1828" s="60"/>
      <c r="M1828" s="26"/>
      <c r="N1828" s="60"/>
      <c r="O1828" s="60"/>
      <c r="P1828" s="26"/>
      <c r="Q1828" s="26"/>
      <c r="R1828" s="26"/>
      <c r="S1828" s="60"/>
      <c r="T1828" s="60"/>
      <c r="U1828" s="60"/>
      <c r="V1828" s="26"/>
      <c r="W1828" s="26"/>
      <c r="X1828" s="26"/>
      <c r="Y1828" s="26"/>
      <c r="Z1828" s="1"/>
    </row>
    <row r="1829" spans="1:26" ht="23.25">
      <c r="A1829" s="1"/>
      <c r="B1829" s="52"/>
      <c r="C1829" s="52"/>
      <c r="D1829" s="52"/>
      <c r="E1829" s="52"/>
      <c r="F1829" s="52"/>
      <c r="G1829" s="52"/>
      <c r="H1829" s="52"/>
      <c r="I1829" s="53"/>
      <c r="J1829" s="54" t="s">
        <v>50</v>
      </c>
      <c r="K1829" s="55"/>
      <c r="L1829" s="60">
        <v>231792.03</v>
      </c>
      <c r="M1829" s="26">
        <v>17696.559</v>
      </c>
      <c r="N1829" s="60">
        <v>161954.948</v>
      </c>
      <c r="O1829" s="60"/>
      <c r="P1829" s="26"/>
      <c r="Q1829" s="26">
        <f>+L1829+M1829+N1829+O1829+P1829</f>
        <v>411443.537</v>
      </c>
      <c r="R1829" s="26"/>
      <c r="S1829" s="60"/>
      <c r="T1829" s="60"/>
      <c r="U1829" s="60"/>
      <c r="V1829" s="26">
        <f>+R1829+S1829+T1829+U1829</f>
        <v>0</v>
      </c>
      <c r="W1829" s="26">
        <f>+Q1829+V1829</f>
        <v>411443.537</v>
      </c>
      <c r="X1829" s="26">
        <f>IF(Q1829=0,,(Q1829/W1829)*100)</f>
        <v>100</v>
      </c>
      <c r="Y1829" s="26">
        <f>IF(V1829=0,,(V1829/W1829)*100)</f>
        <v>0</v>
      </c>
      <c r="Z1829" s="1"/>
    </row>
    <row r="1830" spans="1:26" ht="23.25">
      <c r="A1830" s="1"/>
      <c r="B1830" s="52"/>
      <c r="C1830" s="52"/>
      <c r="D1830" s="52"/>
      <c r="E1830" s="52"/>
      <c r="F1830" s="52"/>
      <c r="G1830" s="52"/>
      <c r="H1830" s="52"/>
      <c r="I1830" s="53"/>
      <c r="J1830" s="54" t="s">
        <v>51</v>
      </c>
      <c r="K1830" s="55"/>
      <c r="L1830" s="60">
        <v>212493.891</v>
      </c>
      <c r="M1830" s="26">
        <v>9627.747</v>
      </c>
      <c r="N1830" s="60">
        <v>99406.19</v>
      </c>
      <c r="O1830" s="60"/>
      <c r="P1830" s="26"/>
      <c r="Q1830" s="26">
        <f>+L1830+M1830+N1830+O1830+P1830</f>
        <v>321527.828</v>
      </c>
      <c r="R1830" s="26"/>
      <c r="S1830" s="60"/>
      <c r="T1830" s="60"/>
      <c r="U1830" s="60"/>
      <c r="V1830" s="26">
        <f>+R1830+S1830+T1830+U1830</f>
        <v>0</v>
      </c>
      <c r="W1830" s="26">
        <f>+Q1830+V1830</f>
        <v>321527.828</v>
      </c>
      <c r="X1830" s="26">
        <f>IF(Q1830=0,,(Q1830/W1830)*100)</f>
        <v>100</v>
      </c>
      <c r="Y1830" s="26">
        <f>IF(V1830=0,,(V1830/W1830)*100)</f>
        <v>0</v>
      </c>
      <c r="Z1830" s="1"/>
    </row>
    <row r="1831" spans="1:26" ht="23.25">
      <c r="A1831" s="1"/>
      <c r="B1831" s="52"/>
      <c r="C1831" s="52"/>
      <c r="D1831" s="52"/>
      <c r="E1831" s="52"/>
      <c r="F1831" s="52"/>
      <c r="G1831" s="52"/>
      <c r="H1831" s="52"/>
      <c r="I1831" s="53"/>
      <c r="J1831" s="54" t="s">
        <v>52</v>
      </c>
      <c r="K1831" s="55"/>
      <c r="L1831" s="60">
        <v>209555.554</v>
      </c>
      <c r="M1831" s="26">
        <v>9142.119</v>
      </c>
      <c r="N1831" s="60">
        <v>99153.795</v>
      </c>
      <c r="O1831" s="60"/>
      <c r="P1831" s="26"/>
      <c r="Q1831" s="26">
        <f>+L1831+M1831+N1831+O1831+P1831</f>
        <v>317851.468</v>
      </c>
      <c r="R1831" s="26"/>
      <c r="S1831" s="60"/>
      <c r="T1831" s="60"/>
      <c r="U1831" s="60"/>
      <c r="V1831" s="26">
        <f>+R1831+S1831+T1831+U1831</f>
        <v>0</v>
      </c>
      <c r="W1831" s="26">
        <f>+Q1831+V1831</f>
        <v>317851.468</v>
      </c>
      <c r="X1831" s="26">
        <f>IF(Q1831=0,,(Q1831/W1831)*100)</f>
        <v>100</v>
      </c>
      <c r="Y1831" s="26">
        <f>IF(V1831=0,,(V1831/W1831)*100)</f>
        <v>0</v>
      </c>
      <c r="Z1831" s="1"/>
    </row>
    <row r="1832" spans="1:26" ht="23.25">
      <c r="A1832" s="1"/>
      <c r="B1832" s="61"/>
      <c r="C1832" s="62"/>
      <c r="D1832" s="62"/>
      <c r="E1832" s="62"/>
      <c r="F1832" s="62"/>
      <c r="G1832" s="62"/>
      <c r="H1832" s="62"/>
      <c r="I1832" s="54"/>
      <c r="J1832" s="54" t="s">
        <v>53</v>
      </c>
      <c r="K1832" s="55"/>
      <c r="L1832" s="24">
        <f aca="true" t="shared" si="450" ref="L1832:W1832">IF(L1829=0,,(L1831/L1829)*100)</f>
        <v>90.40671243096668</v>
      </c>
      <c r="M1832" s="24">
        <f t="shared" si="450"/>
        <v>51.66043296891786</v>
      </c>
      <c r="N1832" s="24">
        <f t="shared" si="450"/>
        <v>61.223072357134775</v>
      </c>
      <c r="O1832" s="24">
        <f t="shared" si="450"/>
        <v>0</v>
      </c>
      <c r="P1832" s="24">
        <f t="shared" si="450"/>
        <v>0</v>
      </c>
      <c r="Q1832" s="24">
        <f t="shared" si="450"/>
        <v>77.25275509674611</v>
      </c>
      <c r="R1832" s="24">
        <f t="shared" si="450"/>
        <v>0</v>
      </c>
      <c r="S1832" s="24">
        <f t="shared" si="450"/>
        <v>0</v>
      </c>
      <c r="T1832" s="24">
        <f t="shared" si="450"/>
        <v>0</v>
      </c>
      <c r="U1832" s="24">
        <f t="shared" si="450"/>
        <v>0</v>
      </c>
      <c r="V1832" s="24">
        <f t="shared" si="450"/>
        <v>0</v>
      </c>
      <c r="W1832" s="24">
        <f t="shared" si="450"/>
        <v>77.25275509674611</v>
      </c>
      <c r="X1832" s="24"/>
      <c r="Y1832" s="24"/>
      <c r="Z1832" s="1"/>
    </row>
    <row r="1833" spans="1:26" ht="23.25">
      <c r="A1833" s="1"/>
      <c r="B1833" s="52"/>
      <c r="C1833" s="52"/>
      <c r="D1833" s="52"/>
      <c r="E1833" s="52"/>
      <c r="F1833" s="52"/>
      <c r="G1833" s="52"/>
      <c r="H1833" s="52"/>
      <c r="I1833" s="53"/>
      <c r="J1833" s="54" t="s">
        <v>54</v>
      </c>
      <c r="K1833" s="55"/>
      <c r="L1833" s="60">
        <f>IF(L1830=0,,(L1831/L1830)*100)</f>
        <v>98.61721342379674</v>
      </c>
      <c r="M1833" s="26">
        <f aca="true" t="shared" si="451" ref="M1833:W1833">IF(M1830=0,,(M1831/M1830)*100)</f>
        <v>94.95595386958134</v>
      </c>
      <c r="N1833" s="60">
        <f t="shared" si="451"/>
        <v>99.74609730037938</v>
      </c>
      <c r="O1833" s="60">
        <f t="shared" si="451"/>
        <v>0</v>
      </c>
      <c r="P1833" s="26">
        <f t="shared" si="451"/>
        <v>0</v>
      </c>
      <c r="Q1833" s="26">
        <f t="shared" si="451"/>
        <v>98.8565966364815</v>
      </c>
      <c r="R1833" s="26">
        <f t="shared" si="451"/>
        <v>0</v>
      </c>
      <c r="S1833" s="60">
        <f t="shared" si="451"/>
        <v>0</v>
      </c>
      <c r="T1833" s="60">
        <f t="shared" si="451"/>
        <v>0</v>
      </c>
      <c r="U1833" s="60">
        <f t="shared" si="451"/>
        <v>0</v>
      </c>
      <c r="V1833" s="26">
        <f t="shared" si="451"/>
        <v>0</v>
      </c>
      <c r="W1833" s="26">
        <f t="shared" si="451"/>
        <v>98.8565966364815</v>
      </c>
      <c r="X1833" s="26"/>
      <c r="Y1833" s="26"/>
      <c r="Z1833" s="1"/>
    </row>
    <row r="1834" spans="1:26" ht="23.25">
      <c r="A1834" s="1"/>
      <c r="B1834" s="52"/>
      <c r="C1834" s="52"/>
      <c r="D1834" s="52"/>
      <c r="E1834" s="52"/>
      <c r="F1834" s="52"/>
      <c r="G1834" s="52"/>
      <c r="H1834" s="52"/>
      <c r="I1834" s="53"/>
      <c r="J1834" s="54"/>
      <c r="K1834" s="55"/>
      <c r="L1834" s="60"/>
      <c r="M1834" s="26"/>
      <c r="N1834" s="60"/>
      <c r="O1834" s="60"/>
      <c r="P1834" s="26"/>
      <c r="Q1834" s="26"/>
      <c r="R1834" s="26"/>
      <c r="S1834" s="60"/>
      <c r="T1834" s="60"/>
      <c r="U1834" s="60"/>
      <c r="V1834" s="26"/>
      <c r="W1834" s="26"/>
      <c r="X1834" s="26"/>
      <c r="Y1834" s="26"/>
      <c r="Z1834" s="1"/>
    </row>
    <row r="1835" spans="1:26" ht="23.25">
      <c r="A1835" s="1"/>
      <c r="B1835" s="52"/>
      <c r="C1835" s="52"/>
      <c r="D1835" s="52"/>
      <c r="E1835" s="52"/>
      <c r="F1835" s="52"/>
      <c r="G1835" s="52"/>
      <c r="H1835" s="52" t="s">
        <v>106</v>
      </c>
      <c r="I1835" s="53"/>
      <c r="J1835" s="54" t="s">
        <v>107</v>
      </c>
      <c r="K1835" s="55"/>
      <c r="L1835" s="60"/>
      <c r="M1835" s="26"/>
      <c r="N1835" s="60"/>
      <c r="O1835" s="60"/>
      <c r="P1835" s="26"/>
      <c r="Q1835" s="26"/>
      <c r="R1835" s="26"/>
      <c r="S1835" s="60"/>
      <c r="T1835" s="60"/>
      <c r="U1835" s="60"/>
      <c r="V1835" s="26"/>
      <c r="W1835" s="26"/>
      <c r="X1835" s="26"/>
      <c r="Y1835" s="26"/>
      <c r="Z1835" s="1"/>
    </row>
    <row r="1836" spans="1:26" ht="23.25">
      <c r="A1836" s="1"/>
      <c r="B1836" s="52"/>
      <c r="C1836" s="52"/>
      <c r="D1836" s="52"/>
      <c r="E1836" s="52"/>
      <c r="F1836" s="52"/>
      <c r="G1836" s="52"/>
      <c r="H1836" s="52"/>
      <c r="I1836" s="53"/>
      <c r="J1836" s="54" t="s">
        <v>108</v>
      </c>
      <c r="K1836" s="55"/>
      <c r="L1836" s="60"/>
      <c r="M1836" s="26"/>
      <c r="N1836" s="60"/>
      <c r="O1836" s="60"/>
      <c r="P1836" s="26"/>
      <c r="Q1836" s="26"/>
      <c r="R1836" s="26"/>
      <c r="S1836" s="60"/>
      <c r="T1836" s="60"/>
      <c r="U1836" s="60"/>
      <c r="V1836" s="26"/>
      <c r="W1836" s="26"/>
      <c r="X1836" s="26"/>
      <c r="Y1836" s="26"/>
      <c r="Z1836" s="1"/>
    </row>
    <row r="1837" spans="1:26" ht="23.25">
      <c r="A1837" s="1"/>
      <c r="B1837" s="61"/>
      <c r="C1837" s="61"/>
      <c r="D1837" s="61"/>
      <c r="E1837" s="61"/>
      <c r="F1837" s="61"/>
      <c r="G1837" s="61"/>
      <c r="H1837" s="61"/>
      <c r="I1837" s="53"/>
      <c r="J1837" s="54" t="s">
        <v>50</v>
      </c>
      <c r="K1837" s="55"/>
      <c r="L1837" s="60">
        <v>21227.366</v>
      </c>
      <c r="M1837" s="26">
        <v>202.063</v>
      </c>
      <c r="N1837" s="60">
        <v>420.82</v>
      </c>
      <c r="O1837" s="60"/>
      <c r="P1837" s="26"/>
      <c r="Q1837" s="26">
        <f>+L1837+M1837+N1837+O1837+P1837</f>
        <v>21850.249</v>
      </c>
      <c r="R1837" s="26"/>
      <c r="S1837" s="60"/>
      <c r="T1837" s="60"/>
      <c r="U1837" s="60"/>
      <c r="V1837" s="26">
        <f>+R1837+S1837+T1837+U1837</f>
        <v>0</v>
      </c>
      <c r="W1837" s="26">
        <f>+Q1837+V1837</f>
        <v>21850.249</v>
      </c>
      <c r="X1837" s="26">
        <f>IF(Q1837=0,,(Q1837/W1837)*100)</f>
        <v>100</v>
      </c>
      <c r="Y1837" s="26">
        <f>IF(V1837=0,,(V1837/W1837)*100)</f>
        <v>0</v>
      </c>
      <c r="Z1837" s="1"/>
    </row>
    <row r="1838" spans="1:26" ht="23.25">
      <c r="A1838" s="1"/>
      <c r="B1838" s="61"/>
      <c r="C1838" s="62"/>
      <c r="D1838" s="62"/>
      <c r="E1838" s="62"/>
      <c r="F1838" s="62"/>
      <c r="G1838" s="62"/>
      <c r="H1838" s="62"/>
      <c r="I1838" s="54"/>
      <c r="J1838" s="54" t="s">
        <v>51</v>
      </c>
      <c r="K1838" s="55"/>
      <c r="L1838" s="24">
        <v>20522.932</v>
      </c>
      <c r="M1838" s="24">
        <v>149.576</v>
      </c>
      <c r="N1838" s="24">
        <v>266.178</v>
      </c>
      <c r="O1838" s="24"/>
      <c r="P1838" s="24"/>
      <c r="Q1838" s="24">
        <f>+L1838+M1838+N1838+O1838+P1838</f>
        <v>20938.686</v>
      </c>
      <c r="R1838" s="24"/>
      <c r="S1838" s="24"/>
      <c r="T1838" s="24"/>
      <c r="U1838" s="24"/>
      <c r="V1838" s="24">
        <f>+R1838+S1838+T1838+U1838</f>
        <v>0</v>
      </c>
      <c r="W1838" s="24">
        <f>+Q1838+V1838</f>
        <v>20938.686</v>
      </c>
      <c r="X1838" s="24">
        <f>IF(Q1838=0,,(Q1838/W1838)*100)</f>
        <v>100</v>
      </c>
      <c r="Y1838" s="24">
        <f>IF(V1838=0,,(V1838/W1838)*100)</f>
        <v>0</v>
      </c>
      <c r="Z1838" s="1"/>
    </row>
    <row r="1839" spans="1:26" ht="23.25">
      <c r="A1839" s="1"/>
      <c r="B1839" s="61"/>
      <c r="C1839" s="61"/>
      <c r="D1839" s="61"/>
      <c r="E1839" s="61"/>
      <c r="F1839" s="61"/>
      <c r="G1839" s="61"/>
      <c r="H1839" s="61"/>
      <c r="I1839" s="53"/>
      <c r="J1839" s="54" t="s">
        <v>52</v>
      </c>
      <c r="K1839" s="55"/>
      <c r="L1839" s="60">
        <v>20150.901</v>
      </c>
      <c r="M1839" s="26">
        <v>136.547</v>
      </c>
      <c r="N1839" s="60">
        <v>241.453</v>
      </c>
      <c r="O1839" s="60"/>
      <c r="P1839" s="26"/>
      <c r="Q1839" s="26">
        <f>+L1839+M1839+N1839+O1839+P1839</f>
        <v>20528.901</v>
      </c>
      <c r="R1839" s="26"/>
      <c r="S1839" s="60"/>
      <c r="T1839" s="60"/>
      <c r="U1839" s="60"/>
      <c r="V1839" s="26">
        <f>+R1839+S1839+T1839+U1839</f>
        <v>0</v>
      </c>
      <c r="W1839" s="26">
        <f>+Q1839+V1839</f>
        <v>20528.901</v>
      </c>
      <c r="X1839" s="26">
        <f>IF(Q1839=0,,(Q1839/W1839)*100)</f>
        <v>100</v>
      </c>
      <c r="Y1839" s="26">
        <f>IF(V1839=0,,(V1839/W1839)*100)</f>
        <v>0</v>
      </c>
      <c r="Z1839" s="1"/>
    </row>
    <row r="1840" spans="1:26" ht="23.25">
      <c r="A1840" s="1"/>
      <c r="B1840" s="61"/>
      <c r="C1840" s="61"/>
      <c r="D1840" s="61"/>
      <c r="E1840" s="61"/>
      <c r="F1840" s="61"/>
      <c r="G1840" s="61"/>
      <c r="H1840" s="61"/>
      <c r="I1840" s="53"/>
      <c r="J1840" s="54" t="s">
        <v>53</v>
      </c>
      <c r="K1840" s="55"/>
      <c r="L1840" s="60">
        <f aca="true" t="shared" si="452" ref="L1840:W1840">IF(L1837=0,,(L1839/L1837)*100)</f>
        <v>94.92888095489567</v>
      </c>
      <c r="M1840" s="26">
        <f t="shared" si="452"/>
        <v>67.57644892929433</v>
      </c>
      <c r="N1840" s="60">
        <f t="shared" si="452"/>
        <v>57.37678817546694</v>
      </c>
      <c r="O1840" s="60">
        <f t="shared" si="452"/>
        <v>0</v>
      </c>
      <c r="P1840" s="26">
        <f t="shared" si="452"/>
        <v>0</v>
      </c>
      <c r="Q1840" s="26">
        <f t="shared" si="452"/>
        <v>93.95270964646673</v>
      </c>
      <c r="R1840" s="26">
        <f t="shared" si="452"/>
        <v>0</v>
      </c>
      <c r="S1840" s="60">
        <f t="shared" si="452"/>
        <v>0</v>
      </c>
      <c r="T1840" s="60">
        <f t="shared" si="452"/>
        <v>0</v>
      </c>
      <c r="U1840" s="60">
        <f t="shared" si="452"/>
        <v>0</v>
      </c>
      <c r="V1840" s="26">
        <f t="shared" si="452"/>
        <v>0</v>
      </c>
      <c r="W1840" s="26">
        <f t="shared" si="452"/>
        <v>93.95270964646673</v>
      </c>
      <c r="X1840" s="26"/>
      <c r="Y1840" s="26"/>
      <c r="Z1840" s="1"/>
    </row>
    <row r="1841" spans="1:26" ht="23.25">
      <c r="A1841" s="1"/>
      <c r="B1841" s="61"/>
      <c r="C1841" s="61"/>
      <c r="D1841" s="61"/>
      <c r="E1841" s="61"/>
      <c r="F1841" s="61"/>
      <c r="G1841" s="61"/>
      <c r="H1841" s="61"/>
      <c r="I1841" s="53"/>
      <c r="J1841" s="54" t="s">
        <v>54</v>
      </c>
      <c r="K1841" s="55"/>
      <c r="L1841" s="60">
        <f>IF(L1838=0,,(L1839/L1838)*100)</f>
        <v>98.18724244664456</v>
      </c>
      <c r="M1841" s="26">
        <f aca="true" t="shared" si="453" ref="M1841:W1841">IF(M1838=0,,(M1839/M1838)*100)</f>
        <v>91.2893779750762</v>
      </c>
      <c r="N1841" s="60">
        <f t="shared" si="453"/>
        <v>90.7111030964242</v>
      </c>
      <c r="O1841" s="60">
        <f t="shared" si="453"/>
        <v>0</v>
      </c>
      <c r="P1841" s="26">
        <f t="shared" si="453"/>
        <v>0</v>
      </c>
      <c r="Q1841" s="26">
        <f t="shared" si="453"/>
        <v>98.04292876830954</v>
      </c>
      <c r="R1841" s="26">
        <f t="shared" si="453"/>
        <v>0</v>
      </c>
      <c r="S1841" s="60">
        <f t="shared" si="453"/>
        <v>0</v>
      </c>
      <c r="T1841" s="60">
        <f t="shared" si="453"/>
        <v>0</v>
      </c>
      <c r="U1841" s="60">
        <f t="shared" si="453"/>
        <v>0</v>
      </c>
      <c r="V1841" s="26">
        <f t="shared" si="453"/>
        <v>0</v>
      </c>
      <c r="W1841" s="26">
        <f t="shared" si="453"/>
        <v>98.04292876830954</v>
      </c>
      <c r="X1841" s="26"/>
      <c r="Y1841" s="26"/>
      <c r="Z1841" s="1"/>
    </row>
    <row r="1842" spans="1:26" ht="23.25">
      <c r="A1842" s="1"/>
      <c r="B1842" s="61"/>
      <c r="C1842" s="61"/>
      <c r="D1842" s="61"/>
      <c r="E1842" s="61"/>
      <c r="F1842" s="61"/>
      <c r="G1842" s="61"/>
      <c r="H1842" s="61"/>
      <c r="I1842" s="53"/>
      <c r="J1842" s="54"/>
      <c r="K1842" s="55"/>
      <c r="L1842" s="60"/>
      <c r="M1842" s="26"/>
      <c r="N1842" s="60"/>
      <c r="O1842" s="60"/>
      <c r="P1842" s="26"/>
      <c r="Q1842" s="26"/>
      <c r="R1842" s="26"/>
      <c r="S1842" s="60"/>
      <c r="T1842" s="60"/>
      <c r="U1842" s="60"/>
      <c r="V1842" s="26"/>
      <c r="W1842" s="26"/>
      <c r="X1842" s="26"/>
      <c r="Y1842" s="26"/>
      <c r="Z1842" s="1"/>
    </row>
    <row r="1843" spans="1:26" ht="23.25">
      <c r="A1843" s="1"/>
      <c r="B1843" s="61"/>
      <c r="C1843" s="61"/>
      <c r="D1843" s="61"/>
      <c r="E1843" s="61"/>
      <c r="F1843" s="61"/>
      <c r="G1843" s="61"/>
      <c r="H1843" s="61" t="s">
        <v>109</v>
      </c>
      <c r="I1843" s="53"/>
      <c r="J1843" s="54" t="s">
        <v>110</v>
      </c>
      <c r="K1843" s="55"/>
      <c r="L1843" s="60"/>
      <c r="M1843" s="26"/>
      <c r="N1843" s="60"/>
      <c r="O1843" s="60"/>
      <c r="P1843" s="26"/>
      <c r="Q1843" s="26"/>
      <c r="R1843" s="26"/>
      <c r="S1843" s="60"/>
      <c r="T1843" s="60"/>
      <c r="U1843" s="60"/>
      <c r="V1843" s="26"/>
      <c r="W1843" s="26"/>
      <c r="X1843" s="26"/>
      <c r="Y1843" s="26"/>
      <c r="Z1843" s="1"/>
    </row>
    <row r="1844" spans="1:26" ht="23.25">
      <c r="A1844" s="1"/>
      <c r="B1844" s="61"/>
      <c r="C1844" s="61"/>
      <c r="D1844" s="61"/>
      <c r="E1844" s="61"/>
      <c r="F1844" s="61"/>
      <c r="G1844" s="61"/>
      <c r="H1844" s="61"/>
      <c r="I1844" s="53"/>
      <c r="J1844" s="54" t="s">
        <v>111</v>
      </c>
      <c r="K1844" s="55"/>
      <c r="L1844" s="60"/>
      <c r="M1844" s="26"/>
      <c r="N1844" s="60"/>
      <c r="O1844" s="60"/>
      <c r="P1844" s="26"/>
      <c r="Q1844" s="26"/>
      <c r="R1844" s="26"/>
      <c r="S1844" s="60"/>
      <c r="T1844" s="60"/>
      <c r="U1844" s="60"/>
      <c r="V1844" s="26"/>
      <c r="W1844" s="26"/>
      <c r="X1844" s="26"/>
      <c r="Y1844" s="26"/>
      <c r="Z1844" s="1"/>
    </row>
    <row r="1845" spans="1:26" ht="23.25">
      <c r="A1845" s="1"/>
      <c r="B1845" s="70"/>
      <c r="C1845" s="70"/>
      <c r="D1845" s="70"/>
      <c r="E1845" s="70"/>
      <c r="F1845" s="70"/>
      <c r="G1845" s="70"/>
      <c r="H1845" s="70"/>
      <c r="I1845" s="64"/>
      <c r="J1845" s="65"/>
      <c r="K1845" s="66"/>
      <c r="L1845" s="67"/>
      <c r="M1845" s="68"/>
      <c r="N1845" s="67"/>
      <c r="O1845" s="67"/>
      <c r="P1845" s="68"/>
      <c r="Q1845" s="68"/>
      <c r="R1845" s="68"/>
      <c r="S1845" s="67"/>
      <c r="T1845" s="67"/>
      <c r="U1845" s="67"/>
      <c r="V1845" s="68"/>
      <c r="W1845" s="68"/>
      <c r="X1845" s="68"/>
      <c r="Y1845" s="68"/>
      <c r="Z1845" s="1"/>
    </row>
    <row r="1846" spans="1:26" ht="23.2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</row>
    <row r="1847" spans="1:26" ht="23.2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5"/>
      <c r="W1847" s="5"/>
      <c r="X1847" s="5"/>
      <c r="Y1847" s="5" t="s">
        <v>441</v>
      </c>
      <c r="Z1847" s="1"/>
    </row>
    <row r="1848" spans="1:26" ht="23.25">
      <c r="A1848" s="1"/>
      <c r="B1848" s="9" t="s">
        <v>3</v>
      </c>
      <c r="C1848" s="10"/>
      <c r="D1848" s="10"/>
      <c r="E1848" s="10"/>
      <c r="F1848" s="10"/>
      <c r="G1848" s="10"/>
      <c r="H1848" s="11"/>
      <c r="I1848" s="12"/>
      <c r="J1848" s="13"/>
      <c r="K1848" s="14"/>
      <c r="L1848" s="15" t="s">
        <v>4</v>
      </c>
      <c r="M1848" s="15"/>
      <c r="N1848" s="15"/>
      <c r="O1848" s="15"/>
      <c r="P1848" s="15"/>
      <c r="Q1848" s="15"/>
      <c r="R1848" s="16" t="s">
        <v>5</v>
      </c>
      <c r="S1848" s="15"/>
      <c r="T1848" s="15"/>
      <c r="U1848" s="15"/>
      <c r="V1848" s="17"/>
      <c r="W1848" s="15" t="s">
        <v>6</v>
      </c>
      <c r="X1848" s="15"/>
      <c r="Y1848" s="18"/>
      <c r="Z1848" s="1"/>
    </row>
    <row r="1849" spans="1:26" ht="23.25">
      <c r="A1849" s="1"/>
      <c r="B1849" s="19" t="s">
        <v>7</v>
      </c>
      <c r="C1849" s="20"/>
      <c r="D1849" s="20"/>
      <c r="E1849" s="20"/>
      <c r="F1849" s="20"/>
      <c r="G1849" s="20"/>
      <c r="H1849" s="21"/>
      <c r="I1849" s="22"/>
      <c r="J1849" s="23"/>
      <c r="K1849" s="24"/>
      <c r="L1849" s="25"/>
      <c r="M1849" s="26"/>
      <c r="N1849" s="27"/>
      <c r="O1849" s="28" t="s">
        <v>8</v>
      </c>
      <c r="P1849" s="29"/>
      <c r="Q1849" s="30"/>
      <c r="R1849" s="31" t="s">
        <v>8</v>
      </c>
      <c r="S1849" s="32" t="s">
        <v>9</v>
      </c>
      <c r="T1849" s="25"/>
      <c r="U1849" s="33" t="s">
        <v>10</v>
      </c>
      <c r="V1849" s="30"/>
      <c r="W1849" s="30"/>
      <c r="X1849" s="34" t="s">
        <v>11</v>
      </c>
      <c r="Y1849" s="35"/>
      <c r="Z1849" s="1"/>
    </row>
    <row r="1850" spans="1:26" ht="23.25">
      <c r="A1850" s="1"/>
      <c r="B1850" s="36"/>
      <c r="C1850" s="37"/>
      <c r="D1850" s="37"/>
      <c r="E1850" s="37"/>
      <c r="F1850" s="38"/>
      <c r="G1850" s="37"/>
      <c r="H1850" s="36"/>
      <c r="I1850" s="22"/>
      <c r="J1850" s="2" t="s">
        <v>12</v>
      </c>
      <c r="K1850" s="24"/>
      <c r="L1850" s="39" t="s">
        <v>13</v>
      </c>
      <c r="M1850" s="40" t="s">
        <v>14</v>
      </c>
      <c r="N1850" s="32" t="s">
        <v>13</v>
      </c>
      <c r="O1850" s="39" t="s">
        <v>15</v>
      </c>
      <c r="P1850" s="29" t="s">
        <v>16</v>
      </c>
      <c r="Q1850" s="26"/>
      <c r="R1850" s="41" t="s">
        <v>15</v>
      </c>
      <c r="S1850" s="40" t="s">
        <v>17</v>
      </c>
      <c r="T1850" s="39" t="s">
        <v>18</v>
      </c>
      <c r="U1850" s="33" t="s">
        <v>19</v>
      </c>
      <c r="V1850" s="30"/>
      <c r="W1850" s="30"/>
      <c r="X1850" s="30"/>
      <c r="Y1850" s="40"/>
      <c r="Z1850" s="1"/>
    </row>
    <row r="1851" spans="1:26" ht="23.25">
      <c r="A1851" s="1"/>
      <c r="B1851" s="36" t="s">
        <v>20</v>
      </c>
      <c r="C1851" s="36" t="s">
        <v>21</v>
      </c>
      <c r="D1851" s="36" t="s">
        <v>22</v>
      </c>
      <c r="E1851" s="36" t="s">
        <v>23</v>
      </c>
      <c r="F1851" s="36" t="s">
        <v>24</v>
      </c>
      <c r="G1851" s="36" t="s">
        <v>25</v>
      </c>
      <c r="H1851" s="36" t="s">
        <v>26</v>
      </c>
      <c r="I1851" s="22"/>
      <c r="J1851" s="42"/>
      <c r="K1851" s="24"/>
      <c r="L1851" s="39" t="s">
        <v>27</v>
      </c>
      <c r="M1851" s="40" t="s">
        <v>28</v>
      </c>
      <c r="N1851" s="32" t="s">
        <v>29</v>
      </c>
      <c r="O1851" s="39" t="s">
        <v>30</v>
      </c>
      <c r="P1851" s="29" t="s">
        <v>31</v>
      </c>
      <c r="Q1851" s="40" t="s">
        <v>32</v>
      </c>
      <c r="R1851" s="41" t="s">
        <v>30</v>
      </c>
      <c r="S1851" s="40" t="s">
        <v>33</v>
      </c>
      <c r="T1851" s="39" t="s">
        <v>34</v>
      </c>
      <c r="U1851" s="33" t="s">
        <v>35</v>
      </c>
      <c r="V1851" s="29" t="s">
        <v>32</v>
      </c>
      <c r="W1851" s="29" t="s">
        <v>36</v>
      </c>
      <c r="X1851" s="29" t="s">
        <v>37</v>
      </c>
      <c r="Y1851" s="40" t="s">
        <v>38</v>
      </c>
      <c r="Z1851" s="1"/>
    </row>
    <row r="1852" spans="1:26" ht="23.25">
      <c r="A1852" s="1"/>
      <c r="B1852" s="43"/>
      <c r="C1852" s="43"/>
      <c r="D1852" s="43"/>
      <c r="E1852" s="43"/>
      <c r="F1852" s="43"/>
      <c r="G1852" s="43"/>
      <c r="H1852" s="43"/>
      <c r="I1852" s="44"/>
      <c r="J1852" s="45"/>
      <c r="K1852" s="46"/>
      <c r="L1852" s="47"/>
      <c r="M1852" s="48"/>
      <c r="N1852" s="49"/>
      <c r="O1852" s="47"/>
      <c r="P1852" s="50"/>
      <c r="Q1852" s="50"/>
      <c r="R1852" s="48"/>
      <c r="S1852" s="48"/>
      <c r="T1852" s="47"/>
      <c r="U1852" s="51"/>
      <c r="V1852" s="50"/>
      <c r="W1852" s="50"/>
      <c r="X1852" s="50"/>
      <c r="Y1852" s="48"/>
      <c r="Z1852" s="1"/>
    </row>
    <row r="1853" spans="1:26" ht="23.25">
      <c r="A1853" s="1"/>
      <c r="B1853" s="52" t="s">
        <v>381</v>
      </c>
      <c r="C1853" s="52" t="s">
        <v>383</v>
      </c>
      <c r="D1853" s="52"/>
      <c r="E1853" s="52" t="s">
        <v>385</v>
      </c>
      <c r="F1853" s="52" t="s">
        <v>389</v>
      </c>
      <c r="G1853" s="52" t="s">
        <v>60</v>
      </c>
      <c r="H1853" s="52" t="s">
        <v>109</v>
      </c>
      <c r="I1853" s="53"/>
      <c r="J1853" s="54" t="s">
        <v>50</v>
      </c>
      <c r="K1853" s="55"/>
      <c r="L1853" s="25"/>
      <c r="M1853" s="26">
        <v>427.489</v>
      </c>
      <c r="N1853" s="27">
        <v>1697.688</v>
      </c>
      <c r="O1853" s="56"/>
      <c r="P1853" s="30"/>
      <c r="Q1853" s="30">
        <f>+L1853+M1853+N1853+O1853+P1853</f>
        <v>2125.177</v>
      </c>
      <c r="R1853" s="26"/>
      <c r="S1853" s="27">
        <v>84.875</v>
      </c>
      <c r="T1853" s="25"/>
      <c r="U1853" s="57"/>
      <c r="V1853" s="30">
        <f>+R1853+S1853+T1853+U1853</f>
        <v>84.875</v>
      </c>
      <c r="W1853" s="30">
        <f>+Q1853+V1853</f>
        <v>2210.052</v>
      </c>
      <c r="X1853" s="30">
        <f>IF(Q1853=0,,(Q1853/W1853)*100)</f>
        <v>96.15959262496992</v>
      </c>
      <c r="Y1853" s="26">
        <f>IF(V1853=0,,(V1853/W1853)*100)</f>
        <v>3.8404073750300896</v>
      </c>
      <c r="Z1853" s="1"/>
    </row>
    <row r="1854" spans="1:26" ht="23.25">
      <c r="A1854" s="1"/>
      <c r="B1854" s="52"/>
      <c r="C1854" s="52"/>
      <c r="D1854" s="52"/>
      <c r="E1854" s="52"/>
      <c r="F1854" s="52"/>
      <c r="G1854" s="52"/>
      <c r="H1854" s="52"/>
      <c r="I1854" s="53"/>
      <c r="J1854" s="58" t="s">
        <v>51</v>
      </c>
      <c r="K1854" s="59"/>
      <c r="L1854" s="60"/>
      <c r="M1854" s="60">
        <v>243.469</v>
      </c>
      <c r="N1854" s="60">
        <v>964.534</v>
      </c>
      <c r="O1854" s="60"/>
      <c r="P1854" s="60"/>
      <c r="Q1854" s="60">
        <f>+L1854+M1854+N1854+O1854+P1854</f>
        <v>1208.003</v>
      </c>
      <c r="R1854" s="60"/>
      <c r="S1854" s="60">
        <v>84.875</v>
      </c>
      <c r="T1854" s="60"/>
      <c r="U1854" s="69"/>
      <c r="V1854" s="26">
        <f>+R1854+S1854+T1854+U1854</f>
        <v>84.875</v>
      </c>
      <c r="W1854" s="26">
        <f>+Q1854+V1854</f>
        <v>1292.878</v>
      </c>
      <c r="X1854" s="26">
        <f>IF(Q1854=0,,(Q1854/W1854)*100)</f>
        <v>93.4351887803799</v>
      </c>
      <c r="Y1854" s="26">
        <f>IF(V1854=0,,(V1854/W1854)*100)</f>
        <v>6.564811219620104</v>
      </c>
      <c r="Z1854" s="1"/>
    </row>
    <row r="1855" spans="1:26" ht="23.25">
      <c r="A1855" s="1"/>
      <c r="B1855" s="52"/>
      <c r="C1855" s="52"/>
      <c r="D1855" s="52"/>
      <c r="E1855" s="52"/>
      <c r="F1855" s="52"/>
      <c r="G1855" s="52"/>
      <c r="H1855" s="52"/>
      <c r="I1855" s="53"/>
      <c r="J1855" s="58" t="s">
        <v>52</v>
      </c>
      <c r="K1855" s="59"/>
      <c r="L1855" s="60"/>
      <c r="M1855" s="60">
        <v>120.491</v>
      </c>
      <c r="N1855" s="60">
        <v>884.496</v>
      </c>
      <c r="O1855" s="60"/>
      <c r="P1855" s="60"/>
      <c r="Q1855" s="60">
        <f>+L1855+M1855+N1855+O1855+P1855</f>
        <v>1004.987</v>
      </c>
      <c r="R1855" s="60"/>
      <c r="S1855" s="60">
        <v>84.875</v>
      </c>
      <c r="T1855" s="60"/>
      <c r="U1855" s="60"/>
      <c r="V1855" s="26">
        <f>+R1855+S1855+T1855+U1855</f>
        <v>84.875</v>
      </c>
      <c r="W1855" s="26">
        <f>+Q1855+V1855</f>
        <v>1089.862</v>
      </c>
      <c r="X1855" s="26">
        <f>IF(Q1855=0,,(Q1855/W1855)*100)</f>
        <v>92.21231678873104</v>
      </c>
      <c r="Y1855" s="26">
        <f>IF(V1855=0,,(V1855/W1855)*100)</f>
        <v>7.787683211268949</v>
      </c>
      <c r="Z1855" s="1"/>
    </row>
    <row r="1856" spans="1:26" ht="23.25">
      <c r="A1856" s="1"/>
      <c r="B1856" s="52"/>
      <c r="C1856" s="52"/>
      <c r="D1856" s="52"/>
      <c r="E1856" s="52"/>
      <c r="F1856" s="52"/>
      <c r="G1856" s="52"/>
      <c r="H1856" s="52"/>
      <c r="I1856" s="53"/>
      <c r="J1856" s="54" t="s">
        <v>53</v>
      </c>
      <c r="K1856" s="55"/>
      <c r="L1856" s="60">
        <f aca="true" t="shared" si="454" ref="L1856:W1856">IF(L1853=0,,(L1855/L1853)*100)</f>
        <v>0</v>
      </c>
      <c r="M1856" s="60">
        <f t="shared" si="454"/>
        <v>28.185754487249966</v>
      </c>
      <c r="N1856" s="60">
        <f t="shared" si="454"/>
        <v>52.10003251480837</v>
      </c>
      <c r="O1856" s="60">
        <f t="shared" si="454"/>
        <v>0</v>
      </c>
      <c r="P1856" s="60">
        <f t="shared" si="454"/>
        <v>0</v>
      </c>
      <c r="Q1856" s="26">
        <f t="shared" si="454"/>
        <v>47.28956693960079</v>
      </c>
      <c r="R1856" s="60">
        <f t="shared" si="454"/>
        <v>0</v>
      </c>
      <c r="S1856" s="60">
        <f t="shared" si="454"/>
        <v>100</v>
      </c>
      <c r="T1856" s="60">
        <f t="shared" si="454"/>
        <v>0</v>
      </c>
      <c r="U1856" s="60">
        <f t="shared" si="454"/>
        <v>0</v>
      </c>
      <c r="V1856" s="26">
        <f t="shared" si="454"/>
        <v>100</v>
      </c>
      <c r="W1856" s="26">
        <f t="shared" si="454"/>
        <v>49.31386229826267</v>
      </c>
      <c r="X1856" s="26"/>
      <c r="Y1856" s="26"/>
      <c r="Z1856" s="1"/>
    </row>
    <row r="1857" spans="1:26" ht="23.25">
      <c r="A1857" s="1"/>
      <c r="B1857" s="52"/>
      <c r="C1857" s="52"/>
      <c r="D1857" s="52"/>
      <c r="E1857" s="52"/>
      <c r="F1857" s="52"/>
      <c r="G1857" s="52"/>
      <c r="H1857" s="52"/>
      <c r="I1857" s="53"/>
      <c r="J1857" s="54" t="s">
        <v>54</v>
      </c>
      <c r="K1857" s="55"/>
      <c r="L1857" s="60">
        <f>IF(L1854=0,,(L1855/L1854)*100)</f>
        <v>0</v>
      </c>
      <c r="M1857" s="26">
        <f aca="true" t="shared" si="455" ref="M1857:W1857">IF(M1854=0,,(M1855/M1854)*100)</f>
        <v>49.48925735925313</v>
      </c>
      <c r="N1857" s="60">
        <f t="shared" si="455"/>
        <v>91.70189957015512</v>
      </c>
      <c r="O1857" s="60">
        <f t="shared" si="455"/>
        <v>0</v>
      </c>
      <c r="P1857" s="26">
        <f t="shared" si="455"/>
        <v>0</v>
      </c>
      <c r="Q1857" s="26">
        <f t="shared" si="455"/>
        <v>83.19408147165198</v>
      </c>
      <c r="R1857" s="26">
        <f t="shared" si="455"/>
        <v>0</v>
      </c>
      <c r="S1857" s="60">
        <f t="shared" si="455"/>
        <v>100</v>
      </c>
      <c r="T1857" s="60">
        <f t="shared" si="455"/>
        <v>0</v>
      </c>
      <c r="U1857" s="60">
        <f t="shared" si="455"/>
        <v>0</v>
      </c>
      <c r="V1857" s="26">
        <f t="shared" si="455"/>
        <v>100</v>
      </c>
      <c r="W1857" s="26">
        <f t="shared" si="455"/>
        <v>84.29735829676119</v>
      </c>
      <c r="X1857" s="26"/>
      <c r="Y1857" s="26"/>
      <c r="Z1857" s="1"/>
    </row>
    <row r="1858" spans="1:26" ht="23.25">
      <c r="A1858" s="1"/>
      <c r="B1858" s="52"/>
      <c r="C1858" s="52"/>
      <c r="D1858" s="52"/>
      <c r="E1858" s="52"/>
      <c r="F1858" s="52"/>
      <c r="G1858" s="52"/>
      <c r="H1858" s="52"/>
      <c r="I1858" s="53"/>
      <c r="J1858" s="54"/>
      <c r="K1858" s="55"/>
      <c r="L1858" s="60"/>
      <c r="M1858" s="26"/>
      <c r="N1858" s="60"/>
      <c r="O1858" s="60"/>
      <c r="P1858" s="26"/>
      <c r="Q1858" s="26"/>
      <c r="R1858" s="26"/>
      <c r="S1858" s="60"/>
      <c r="T1858" s="60"/>
      <c r="U1858" s="60"/>
      <c r="V1858" s="26"/>
      <c r="W1858" s="26"/>
      <c r="X1858" s="26"/>
      <c r="Y1858" s="26"/>
      <c r="Z1858" s="1"/>
    </row>
    <row r="1859" spans="1:26" ht="23.25">
      <c r="A1859" s="1"/>
      <c r="B1859" s="52"/>
      <c r="C1859" s="52"/>
      <c r="D1859" s="52"/>
      <c r="E1859" s="52"/>
      <c r="F1859" s="52"/>
      <c r="G1859" s="52"/>
      <c r="H1859" s="52" t="s">
        <v>115</v>
      </c>
      <c r="I1859" s="53"/>
      <c r="J1859" s="54" t="s">
        <v>116</v>
      </c>
      <c r="K1859" s="55"/>
      <c r="L1859" s="60"/>
      <c r="M1859" s="26"/>
      <c r="N1859" s="60"/>
      <c r="O1859" s="60"/>
      <c r="P1859" s="26"/>
      <c r="Q1859" s="26"/>
      <c r="R1859" s="26"/>
      <c r="S1859" s="60"/>
      <c r="T1859" s="60"/>
      <c r="U1859" s="60"/>
      <c r="V1859" s="26"/>
      <c r="W1859" s="26"/>
      <c r="X1859" s="26"/>
      <c r="Y1859" s="26"/>
      <c r="Z1859" s="1"/>
    </row>
    <row r="1860" spans="1:26" ht="23.25">
      <c r="A1860" s="1"/>
      <c r="B1860" s="52"/>
      <c r="C1860" s="52"/>
      <c r="D1860" s="52"/>
      <c r="E1860" s="52"/>
      <c r="F1860" s="52"/>
      <c r="G1860" s="52"/>
      <c r="H1860" s="52"/>
      <c r="I1860" s="53"/>
      <c r="J1860" s="54" t="s">
        <v>50</v>
      </c>
      <c r="K1860" s="55"/>
      <c r="L1860" s="60">
        <v>1635.685</v>
      </c>
      <c r="M1860" s="26">
        <v>279.934</v>
      </c>
      <c r="N1860" s="60">
        <v>376.578</v>
      </c>
      <c r="O1860" s="60"/>
      <c r="P1860" s="26"/>
      <c r="Q1860" s="26">
        <f>+L1860+M1860+N1860+O1860+P1860</f>
        <v>2292.197</v>
      </c>
      <c r="R1860" s="26"/>
      <c r="S1860" s="60"/>
      <c r="T1860" s="60"/>
      <c r="U1860" s="60"/>
      <c r="V1860" s="26">
        <f>+R1860+S1860+T1860+U1860</f>
        <v>0</v>
      </c>
      <c r="W1860" s="26">
        <f>+Q1860+V1860</f>
        <v>2292.197</v>
      </c>
      <c r="X1860" s="26">
        <f>IF(Q1860=0,,(Q1860/W1860)*100)</f>
        <v>100</v>
      </c>
      <c r="Y1860" s="26">
        <f>IF(V1860=0,,(V1860/W1860)*100)</f>
        <v>0</v>
      </c>
      <c r="Z1860" s="1"/>
    </row>
    <row r="1861" spans="1:26" ht="23.25">
      <c r="A1861" s="1"/>
      <c r="B1861" s="52"/>
      <c r="C1861" s="52"/>
      <c r="D1861" s="52"/>
      <c r="E1861" s="52"/>
      <c r="F1861" s="52"/>
      <c r="G1861" s="52"/>
      <c r="H1861" s="52"/>
      <c r="I1861" s="53"/>
      <c r="J1861" s="54" t="s">
        <v>51</v>
      </c>
      <c r="K1861" s="55"/>
      <c r="L1861" s="60">
        <v>1564.628</v>
      </c>
      <c r="M1861" s="26">
        <v>398.189</v>
      </c>
      <c r="N1861" s="60">
        <v>1037.813</v>
      </c>
      <c r="O1861" s="60"/>
      <c r="P1861" s="26"/>
      <c r="Q1861" s="26">
        <f>+L1861+M1861+N1861+O1861+P1861</f>
        <v>3000.63</v>
      </c>
      <c r="R1861" s="26"/>
      <c r="S1861" s="60"/>
      <c r="T1861" s="60"/>
      <c r="U1861" s="60"/>
      <c r="V1861" s="26">
        <f>+R1861+S1861+T1861+U1861</f>
        <v>0</v>
      </c>
      <c r="W1861" s="26">
        <f>+Q1861+V1861</f>
        <v>3000.63</v>
      </c>
      <c r="X1861" s="26">
        <f>IF(Q1861=0,,(Q1861/W1861)*100)</f>
        <v>100</v>
      </c>
      <c r="Y1861" s="26">
        <f>IF(V1861=0,,(V1861/W1861)*100)</f>
        <v>0</v>
      </c>
      <c r="Z1861" s="1"/>
    </row>
    <row r="1862" spans="1:26" ht="23.25">
      <c r="A1862" s="1"/>
      <c r="B1862" s="52"/>
      <c r="C1862" s="52"/>
      <c r="D1862" s="52"/>
      <c r="E1862" s="52"/>
      <c r="F1862" s="52"/>
      <c r="G1862" s="52"/>
      <c r="H1862" s="52"/>
      <c r="I1862" s="53"/>
      <c r="J1862" s="54" t="s">
        <v>52</v>
      </c>
      <c r="K1862" s="55"/>
      <c r="L1862" s="60">
        <v>1548.714</v>
      </c>
      <c r="M1862" s="26">
        <v>388.378</v>
      </c>
      <c r="N1862" s="60">
        <v>993.919</v>
      </c>
      <c r="O1862" s="60"/>
      <c r="P1862" s="26"/>
      <c r="Q1862" s="26">
        <f>+L1862+M1862+N1862+O1862+P1862</f>
        <v>2931.011</v>
      </c>
      <c r="R1862" s="26"/>
      <c r="S1862" s="60"/>
      <c r="T1862" s="60"/>
      <c r="U1862" s="60"/>
      <c r="V1862" s="26">
        <f>+R1862+S1862+T1862+U1862</f>
        <v>0</v>
      </c>
      <c r="W1862" s="26">
        <f>+Q1862+V1862</f>
        <v>2931.011</v>
      </c>
      <c r="X1862" s="26">
        <f>IF(Q1862=0,,(Q1862/W1862)*100)</f>
        <v>100</v>
      </c>
      <c r="Y1862" s="26">
        <f>IF(V1862=0,,(V1862/W1862)*100)</f>
        <v>0</v>
      </c>
      <c r="Z1862" s="1"/>
    </row>
    <row r="1863" spans="1:26" ht="23.25">
      <c r="A1863" s="1"/>
      <c r="B1863" s="52"/>
      <c r="C1863" s="52"/>
      <c r="D1863" s="52"/>
      <c r="E1863" s="52"/>
      <c r="F1863" s="52"/>
      <c r="G1863" s="52"/>
      <c r="H1863" s="52"/>
      <c r="I1863" s="53"/>
      <c r="J1863" s="54" t="s">
        <v>53</v>
      </c>
      <c r="K1863" s="55"/>
      <c r="L1863" s="60">
        <f aca="true" t="shared" si="456" ref="L1863:W1863">IF(L1860=0,,(L1862/L1860)*100)</f>
        <v>94.68290043620868</v>
      </c>
      <c r="M1863" s="26">
        <f t="shared" si="456"/>
        <v>138.7391313666793</v>
      </c>
      <c r="N1863" s="60">
        <f t="shared" si="456"/>
        <v>263.9344305827743</v>
      </c>
      <c r="O1863" s="60">
        <f t="shared" si="456"/>
        <v>0</v>
      </c>
      <c r="P1863" s="26">
        <f t="shared" si="456"/>
        <v>0</v>
      </c>
      <c r="Q1863" s="26">
        <f t="shared" si="456"/>
        <v>127.86907059035502</v>
      </c>
      <c r="R1863" s="26">
        <f t="shared" si="456"/>
        <v>0</v>
      </c>
      <c r="S1863" s="60">
        <f t="shared" si="456"/>
        <v>0</v>
      </c>
      <c r="T1863" s="60">
        <f t="shared" si="456"/>
        <v>0</v>
      </c>
      <c r="U1863" s="60">
        <f t="shared" si="456"/>
        <v>0</v>
      </c>
      <c r="V1863" s="26">
        <f t="shared" si="456"/>
        <v>0</v>
      </c>
      <c r="W1863" s="26">
        <f t="shared" si="456"/>
        <v>127.86907059035502</v>
      </c>
      <c r="X1863" s="26"/>
      <c r="Y1863" s="26"/>
      <c r="Z1863" s="1"/>
    </row>
    <row r="1864" spans="1:26" ht="23.25">
      <c r="A1864" s="1"/>
      <c r="B1864" s="52"/>
      <c r="C1864" s="52"/>
      <c r="D1864" s="52"/>
      <c r="E1864" s="52"/>
      <c r="F1864" s="52"/>
      <c r="G1864" s="52"/>
      <c r="H1864" s="52"/>
      <c r="I1864" s="53"/>
      <c r="J1864" s="54" t="s">
        <v>54</v>
      </c>
      <c r="K1864" s="55"/>
      <c r="L1864" s="60">
        <f>IF(L1861=0,,(L1862/L1861)*100)</f>
        <v>98.98288922350872</v>
      </c>
      <c r="M1864" s="26">
        <f aca="true" t="shared" si="457" ref="M1864:W1864">IF(M1861=0,,(M1862/M1861)*100)</f>
        <v>97.53609466861212</v>
      </c>
      <c r="N1864" s="60">
        <f t="shared" si="457"/>
        <v>95.77052898739944</v>
      </c>
      <c r="O1864" s="60">
        <f t="shared" si="457"/>
        <v>0</v>
      </c>
      <c r="P1864" s="26">
        <f t="shared" si="457"/>
        <v>0</v>
      </c>
      <c r="Q1864" s="26">
        <f t="shared" si="457"/>
        <v>97.67985389734822</v>
      </c>
      <c r="R1864" s="26">
        <f t="shared" si="457"/>
        <v>0</v>
      </c>
      <c r="S1864" s="60">
        <f t="shared" si="457"/>
        <v>0</v>
      </c>
      <c r="T1864" s="60">
        <f t="shared" si="457"/>
        <v>0</v>
      </c>
      <c r="U1864" s="60">
        <f t="shared" si="457"/>
        <v>0</v>
      </c>
      <c r="V1864" s="26">
        <f t="shared" si="457"/>
        <v>0</v>
      </c>
      <c r="W1864" s="26">
        <f t="shared" si="457"/>
        <v>97.67985389734822</v>
      </c>
      <c r="X1864" s="26"/>
      <c r="Y1864" s="26"/>
      <c r="Z1864" s="1"/>
    </row>
    <row r="1865" spans="1:26" ht="23.25">
      <c r="A1865" s="1"/>
      <c r="B1865" s="52"/>
      <c r="C1865" s="52"/>
      <c r="D1865" s="52"/>
      <c r="E1865" s="52"/>
      <c r="F1865" s="52"/>
      <c r="G1865" s="52"/>
      <c r="H1865" s="52"/>
      <c r="I1865" s="53"/>
      <c r="J1865" s="54"/>
      <c r="K1865" s="55"/>
      <c r="L1865" s="60"/>
      <c r="M1865" s="26"/>
      <c r="N1865" s="60"/>
      <c r="O1865" s="60"/>
      <c r="P1865" s="26"/>
      <c r="Q1865" s="26"/>
      <c r="R1865" s="26"/>
      <c r="S1865" s="60"/>
      <c r="T1865" s="60"/>
      <c r="U1865" s="60"/>
      <c r="V1865" s="26"/>
      <c r="W1865" s="26"/>
      <c r="X1865" s="26"/>
      <c r="Y1865" s="26"/>
      <c r="Z1865" s="1"/>
    </row>
    <row r="1866" spans="1:26" ht="23.25">
      <c r="A1866" s="1"/>
      <c r="B1866" s="52"/>
      <c r="C1866" s="52"/>
      <c r="D1866" s="52"/>
      <c r="E1866" s="52"/>
      <c r="F1866" s="52"/>
      <c r="G1866" s="52"/>
      <c r="H1866" s="52" t="s">
        <v>117</v>
      </c>
      <c r="I1866" s="53"/>
      <c r="J1866" s="54" t="s">
        <v>118</v>
      </c>
      <c r="K1866" s="55"/>
      <c r="L1866" s="60"/>
      <c r="M1866" s="26"/>
      <c r="N1866" s="60"/>
      <c r="O1866" s="60"/>
      <c r="P1866" s="26"/>
      <c r="Q1866" s="26"/>
      <c r="R1866" s="26"/>
      <c r="S1866" s="60"/>
      <c r="T1866" s="60"/>
      <c r="U1866" s="60"/>
      <c r="V1866" s="26"/>
      <c r="W1866" s="26"/>
      <c r="X1866" s="26"/>
      <c r="Y1866" s="26"/>
      <c r="Z1866" s="1"/>
    </row>
    <row r="1867" spans="1:26" ht="23.25">
      <c r="A1867" s="1"/>
      <c r="B1867" s="52"/>
      <c r="C1867" s="52"/>
      <c r="D1867" s="52"/>
      <c r="E1867" s="52"/>
      <c r="F1867" s="52"/>
      <c r="G1867" s="52"/>
      <c r="H1867" s="52"/>
      <c r="I1867" s="53"/>
      <c r="J1867" s="54" t="s">
        <v>50</v>
      </c>
      <c r="K1867" s="55"/>
      <c r="L1867" s="60">
        <v>5404.546</v>
      </c>
      <c r="M1867" s="26">
        <v>897.348</v>
      </c>
      <c r="N1867" s="60">
        <v>3183.906</v>
      </c>
      <c r="O1867" s="60"/>
      <c r="P1867" s="26"/>
      <c r="Q1867" s="26">
        <f>+L1867+M1867+N1867+O1867+P1867</f>
        <v>9485.8</v>
      </c>
      <c r="R1867" s="26"/>
      <c r="S1867" s="60"/>
      <c r="T1867" s="60"/>
      <c r="U1867" s="60"/>
      <c r="V1867" s="26">
        <f>+R1867+S1867+T1867+U1867</f>
        <v>0</v>
      </c>
      <c r="W1867" s="26">
        <f>+Q1867+V1867</f>
        <v>9485.8</v>
      </c>
      <c r="X1867" s="26">
        <f>IF(Q1867=0,,(Q1867/W1867)*100)</f>
        <v>100</v>
      </c>
      <c r="Y1867" s="26">
        <f>IF(V1867=0,,(V1867/W1867)*100)</f>
        <v>0</v>
      </c>
      <c r="Z1867" s="1"/>
    </row>
    <row r="1868" spans="1:26" ht="23.25">
      <c r="A1868" s="1"/>
      <c r="B1868" s="61"/>
      <c r="C1868" s="62"/>
      <c r="D1868" s="62"/>
      <c r="E1868" s="62"/>
      <c r="F1868" s="62"/>
      <c r="G1868" s="62"/>
      <c r="H1868" s="62"/>
      <c r="I1868" s="54"/>
      <c r="J1868" s="54" t="s">
        <v>51</v>
      </c>
      <c r="K1868" s="55"/>
      <c r="L1868" s="24">
        <v>5677.152</v>
      </c>
      <c r="M1868" s="24">
        <v>789.803</v>
      </c>
      <c r="N1868" s="24">
        <v>3087.176</v>
      </c>
      <c r="O1868" s="24"/>
      <c r="P1868" s="24"/>
      <c r="Q1868" s="24">
        <f>+L1868+M1868+N1868+O1868+P1868</f>
        <v>9554.131</v>
      </c>
      <c r="R1868" s="24"/>
      <c r="S1868" s="24"/>
      <c r="T1868" s="24"/>
      <c r="U1868" s="24"/>
      <c r="V1868" s="24">
        <f>+R1868+S1868+T1868+U1868</f>
        <v>0</v>
      </c>
      <c r="W1868" s="24">
        <f>+Q1868+V1868</f>
        <v>9554.131</v>
      </c>
      <c r="X1868" s="24">
        <f>IF(Q1868=0,,(Q1868/W1868)*100)</f>
        <v>100</v>
      </c>
      <c r="Y1868" s="24">
        <f>IF(V1868=0,,(V1868/W1868)*100)</f>
        <v>0</v>
      </c>
      <c r="Z1868" s="1"/>
    </row>
    <row r="1869" spans="1:26" ht="23.25">
      <c r="A1869" s="1"/>
      <c r="B1869" s="52"/>
      <c r="C1869" s="52"/>
      <c r="D1869" s="52"/>
      <c r="E1869" s="52"/>
      <c r="F1869" s="52"/>
      <c r="G1869" s="52"/>
      <c r="H1869" s="52"/>
      <c r="I1869" s="53"/>
      <c r="J1869" s="54" t="s">
        <v>52</v>
      </c>
      <c r="K1869" s="55"/>
      <c r="L1869" s="60">
        <v>5611.2</v>
      </c>
      <c r="M1869" s="26">
        <v>787.229</v>
      </c>
      <c r="N1869" s="60">
        <v>3058.896</v>
      </c>
      <c r="O1869" s="60"/>
      <c r="P1869" s="26"/>
      <c r="Q1869" s="26">
        <f>+L1869+M1869+N1869+O1869+P1869</f>
        <v>9457.325</v>
      </c>
      <c r="R1869" s="26"/>
      <c r="S1869" s="60"/>
      <c r="T1869" s="60"/>
      <c r="U1869" s="60"/>
      <c r="V1869" s="26">
        <f>+R1869+S1869+T1869+U1869</f>
        <v>0</v>
      </c>
      <c r="W1869" s="26">
        <f>+Q1869+V1869</f>
        <v>9457.325</v>
      </c>
      <c r="X1869" s="26">
        <f>IF(Q1869=0,,(Q1869/W1869)*100)</f>
        <v>100</v>
      </c>
      <c r="Y1869" s="26">
        <f>IF(V1869=0,,(V1869/W1869)*100)</f>
        <v>0</v>
      </c>
      <c r="Z1869" s="1"/>
    </row>
    <row r="1870" spans="1:26" ht="23.25">
      <c r="A1870" s="1"/>
      <c r="B1870" s="52"/>
      <c r="C1870" s="52"/>
      <c r="D1870" s="52"/>
      <c r="E1870" s="52"/>
      <c r="F1870" s="52"/>
      <c r="G1870" s="52"/>
      <c r="H1870" s="52"/>
      <c r="I1870" s="53"/>
      <c r="J1870" s="54" t="s">
        <v>53</v>
      </c>
      <c r="K1870" s="55"/>
      <c r="L1870" s="60">
        <f aca="true" t="shared" si="458" ref="L1870:W1870">IF(L1867=0,,(L1869/L1867)*100)</f>
        <v>103.82370693116498</v>
      </c>
      <c r="M1870" s="26">
        <f t="shared" si="458"/>
        <v>87.72839522682393</v>
      </c>
      <c r="N1870" s="60">
        <f t="shared" si="458"/>
        <v>96.07369061775066</v>
      </c>
      <c r="O1870" s="60">
        <f t="shared" si="458"/>
        <v>0</v>
      </c>
      <c r="P1870" s="26">
        <f t="shared" si="458"/>
        <v>0</v>
      </c>
      <c r="Q1870" s="26">
        <f t="shared" si="458"/>
        <v>99.6998144595079</v>
      </c>
      <c r="R1870" s="26">
        <f t="shared" si="458"/>
        <v>0</v>
      </c>
      <c r="S1870" s="60">
        <f t="shared" si="458"/>
        <v>0</v>
      </c>
      <c r="T1870" s="60">
        <f t="shared" si="458"/>
        <v>0</v>
      </c>
      <c r="U1870" s="60">
        <f t="shared" si="458"/>
        <v>0</v>
      </c>
      <c r="V1870" s="26">
        <f t="shared" si="458"/>
        <v>0</v>
      </c>
      <c r="W1870" s="26">
        <f t="shared" si="458"/>
        <v>99.6998144595079</v>
      </c>
      <c r="X1870" s="26"/>
      <c r="Y1870" s="26"/>
      <c r="Z1870" s="1"/>
    </row>
    <row r="1871" spans="1:26" ht="23.25">
      <c r="A1871" s="1"/>
      <c r="B1871" s="52"/>
      <c r="C1871" s="52"/>
      <c r="D1871" s="52"/>
      <c r="E1871" s="52"/>
      <c r="F1871" s="52"/>
      <c r="G1871" s="52"/>
      <c r="H1871" s="52"/>
      <c r="I1871" s="53"/>
      <c r="J1871" s="54" t="s">
        <v>54</v>
      </c>
      <c r="K1871" s="55"/>
      <c r="L1871" s="60">
        <f>IF(L1868=0,,(L1869/L1868)*100)</f>
        <v>98.8382907486007</v>
      </c>
      <c r="M1871" s="26">
        <f aca="true" t="shared" si="459" ref="M1871:W1871">IF(M1868=0,,(M1869/M1868)*100)</f>
        <v>99.67409594544463</v>
      </c>
      <c r="N1871" s="60">
        <f t="shared" si="459"/>
        <v>99.08395245363401</v>
      </c>
      <c r="O1871" s="60">
        <f t="shared" si="459"/>
        <v>0</v>
      </c>
      <c r="P1871" s="26">
        <f t="shared" si="459"/>
        <v>0</v>
      </c>
      <c r="Q1871" s="26">
        <f t="shared" si="459"/>
        <v>98.9867628986875</v>
      </c>
      <c r="R1871" s="26">
        <f t="shared" si="459"/>
        <v>0</v>
      </c>
      <c r="S1871" s="60">
        <f t="shared" si="459"/>
        <v>0</v>
      </c>
      <c r="T1871" s="60">
        <f t="shared" si="459"/>
        <v>0</v>
      </c>
      <c r="U1871" s="60">
        <f t="shared" si="459"/>
        <v>0</v>
      </c>
      <c r="V1871" s="26">
        <f t="shared" si="459"/>
        <v>0</v>
      </c>
      <c r="W1871" s="26">
        <f t="shared" si="459"/>
        <v>98.9867628986875</v>
      </c>
      <c r="X1871" s="26"/>
      <c r="Y1871" s="26"/>
      <c r="Z1871" s="1"/>
    </row>
    <row r="1872" spans="1:26" ht="23.25">
      <c r="A1872" s="1"/>
      <c r="B1872" s="52"/>
      <c r="C1872" s="52"/>
      <c r="D1872" s="52"/>
      <c r="E1872" s="52"/>
      <c r="F1872" s="52"/>
      <c r="G1872" s="52"/>
      <c r="H1872" s="52"/>
      <c r="I1872" s="53"/>
      <c r="J1872" s="54"/>
      <c r="K1872" s="55"/>
      <c r="L1872" s="60"/>
      <c r="M1872" s="26"/>
      <c r="N1872" s="60"/>
      <c r="O1872" s="60"/>
      <c r="P1872" s="26"/>
      <c r="Q1872" s="26"/>
      <c r="R1872" s="26"/>
      <c r="S1872" s="60"/>
      <c r="T1872" s="60"/>
      <c r="U1872" s="60"/>
      <c r="V1872" s="26"/>
      <c r="W1872" s="26"/>
      <c r="X1872" s="26"/>
      <c r="Y1872" s="26"/>
      <c r="Z1872" s="1"/>
    </row>
    <row r="1873" spans="1:26" ht="23.25">
      <c r="A1873" s="1"/>
      <c r="B1873" s="52"/>
      <c r="C1873" s="52"/>
      <c r="D1873" s="52"/>
      <c r="E1873" s="52"/>
      <c r="F1873" s="52"/>
      <c r="G1873" s="52"/>
      <c r="H1873" s="52" t="s">
        <v>119</v>
      </c>
      <c r="I1873" s="53"/>
      <c r="J1873" s="54" t="s">
        <v>120</v>
      </c>
      <c r="K1873" s="55"/>
      <c r="L1873" s="60"/>
      <c r="M1873" s="26"/>
      <c r="N1873" s="60"/>
      <c r="O1873" s="60"/>
      <c r="P1873" s="26"/>
      <c r="Q1873" s="26"/>
      <c r="R1873" s="26"/>
      <c r="S1873" s="60"/>
      <c r="T1873" s="60"/>
      <c r="U1873" s="60"/>
      <c r="V1873" s="26"/>
      <c r="W1873" s="26"/>
      <c r="X1873" s="26"/>
      <c r="Y1873" s="26"/>
      <c r="Z1873" s="1"/>
    </row>
    <row r="1874" spans="1:26" ht="23.25">
      <c r="A1874" s="1"/>
      <c r="B1874" s="52"/>
      <c r="C1874" s="52"/>
      <c r="D1874" s="52"/>
      <c r="E1874" s="52"/>
      <c r="F1874" s="52"/>
      <c r="G1874" s="52"/>
      <c r="H1874" s="52"/>
      <c r="I1874" s="53"/>
      <c r="J1874" s="54" t="s">
        <v>50</v>
      </c>
      <c r="K1874" s="55"/>
      <c r="L1874" s="60">
        <v>1730.328</v>
      </c>
      <c r="M1874" s="26">
        <v>784.914</v>
      </c>
      <c r="N1874" s="60">
        <v>1539.739</v>
      </c>
      <c r="O1874" s="60"/>
      <c r="P1874" s="26"/>
      <c r="Q1874" s="26">
        <f>+L1874+M1874+N1874+O1874+P1874</f>
        <v>4054.981</v>
      </c>
      <c r="R1874" s="26"/>
      <c r="S1874" s="60"/>
      <c r="T1874" s="60"/>
      <c r="U1874" s="60"/>
      <c r="V1874" s="26">
        <f>+R1874+S1874+T1874+U1874</f>
        <v>0</v>
      </c>
      <c r="W1874" s="26">
        <f>+Q1874+V1874</f>
        <v>4054.981</v>
      </c>
      <c r="X1874" s="26">
        <f>IF(Q1874=0,,(Q1874/W1874)*100)</f>
        <v>100</v>
      </c>
      <c r="Y1874" s="26">
        <f>IF(V1874=0,,(V1874/W1874)*100)</f>
        <v>0</v>
      </c>
      <c r="Z1874" s="1"/>
    </row>
    <row r="1875" spans="1:26" ht="23.25">
      <c r="A1875" s="1"/>
      <c r="B1875" s="52"/>
      <c r="C1875" s="52"/>
      <c r="D1875" s="52"/>
      <c r="E1875" s="52"/>
      <c r="F1875" s="52"/>
      <c r="G1875" s="52"/>
      <c r="H1875" s="52"/>
      <c r="I1875" s="53"/>
      <c r="J1875" s="54" t="s">
        <v>51</v>
      </c>
      <c r="K1875" s="55"/>
      <c r="L1875" s="60">
        <v>1671.737</v>
      </c>
      <c r="M1875" s="26">
        <v>835.159</v>
      </c>
      <c r="N1875" s="60">
        <v>1820.836</v>
      </c>
      <c r="O1875" s="60"/>
      <c r="P1875" s="26"/>
      <c r="Q1875" s="26">
        <f>+L1875+M1875+N1875+O1875+P1875</f>
        <v>4327.732</v>
      </c>
      <c r="R1875" s="26"/>
      <c r="S1875" s="60"/>
      <c r="T1875" s="60"/>
      <c r="U1875" s="60"/>
      <c r="V1875" s="26">
        <f>+R1875+S1875+T1875+U1875</f>
        <v>0</v>
      </c>
      <c r="W1875" s="26">
        <f>+Q1875+V1875</f>
        <v>4327.732</v>
      </c>
      <c r="X1875" s="26">
        <f>IF(Q1875=0,,(Q1875/W1875)*100)</f>
        <v>100</v>
      </c>
      <c r="Y1875" s="26">
        <f>IF(V1875=0,,(V1875/W1875)*100)</f>
        <v>0</v>
      </c>
      <c r="Z1875" s="1"/>
    </row>
    <row r="1876" spans="1:26" ht="23.25">
      <c r="A1876" s="1"/>
      <c r="B1876" s="52"/>
      <c r="C1876" s="52"/>
      <c r="D1876" s="52"/>
      <c r="E1876" s="52"/>
      <c r="F1876" s="52"/>
      <c r="G1876" s="52"/>
      <c r="H1876" s="52"/>
      <c r="I1876" s="53"/>
      <c r="J1876" s="54" t="s">
        <v>52</v>
      </c>
      <c r="K1876" s="55"/>
      <c r="L1876" s="60">
        <v>1642.811</v>
      </c>
      <c r="M1876" s="26">
        <v>832.485</v>
      </c>
      <c r="N1876" s="60">
        <v>1796.07</v>
      </c>
      <c r="O1876" s="60"/>
      <c r="P1876" s="26"/>
      <c r="Q1876" s="26">
        <f>+L1876+M1876+N1876+O1876+P1876</f>
        <v>4271.366</v>
      </c>
      <c r="R1876" s="26"/>
      <c r="S1876" s="60"/>
      <c r="T1876" s="60"/>
      <c r="U1876" s="60"/>
      <c r="V1876" s="26">
        <f>+R1876+S1876+T1876+U1876</f>
        <v>0</v>
      </c>
      <c r="W1876" s="26">
        <f>+Q1876+V1876</f>
        <v>4271.366</v>
      </c>
      <c r="X1876" s="26">
        <f>IF(Q1876=0,,(Q1876/W1876)*100)</f>
        <v>100</v>
      </c>
      <c r="Y1876" s="26">
        <f>IF(V1876=0,,(V1876/W1876)*100)</f>
        <v>0</v>
      </c>
      <c r="Z1876" s="1"/>
    </row>
    <row r="1877" spans="1:26" ht="23.25">
      <c r="A1877" s="1"/>
      <c r="B1877" s="61"/>
      <c r="C1877" s="62"/>
      <c r="D1877" s="62"/>
      <c r="E1877" s="62"/>
      <c r="F1877" s="62"/>
      <c r="G1877" s="62"/>
      <c r="H1877" s="62"/>
      <c r="I1877" s="54"/>
      <c r="J1877" s="54" t="s">
        <v>53</v>
      </c>
      <c r="K1877" s="55"/>
      <c r="L1877" s="24">
        <f aca="true" t="shared" si="460" ref="L1877:W1877">IF(L1874=0,,(L1876/L1874)*100)</f>
        <v>94.94217281347814</v>
      </c>
      <c r="M1877" s="24">
        <f t="shared" si="460"/>
        <v>106.06066397082994</v>
      </c>
      <c r="N1877" s="24">
        <f t="shared" si="460"/>
        <v>116.64769158928883</v>
      </c>
      <c r="O1877" s="24">
        <f t="shared" si="460"/>
        <v>0</v>
      </c>
      <c r="P1877" s="24">
        <f t="shared" si="460"/>
        <v>0</v>
      </c>
      <c r="Q1877" s="24">
        <f t="shared" si="460"/>
        <v>105.33627654482227</v>
      </c>
      <c r="R1877" s="24">
        <f t="shared" si="460"/>
        <v>0</v>
      </c>
      <c r="S1877" s="24">
        <f t="shared" si="460"/>
        <v>0</v>
      </c>
      <c r="T1877" s="24">
        <f t="shared" si="460"/>
        <v>0</v>
      </c>
      <c r="U1877" s="24">
        <f t="shared" si="460"/>
        <v>0</v>
      </c>
      <c r="V1877" s="24">
        <f t="shared" si="460"/>
        <v>0</v>
      </c>
      <c r="W1877" s="24">
        <f t="shared" si="460"/>
        <v>105.33627654482227</v>
      </c>
      <c r="X1877" s="24"/>
      <c r="Y1877" s="24"/>
      <c r="Z1877" s="1"/>
    </row>
    <row r="1878" spans="1:26" ht="23.25">
      <c r="A1878" s="1"/>
      <c r="B1878" s="52"/>
      <c r="C1878" s="52"/>
      <c r="D1878" s="52"/>
      <c r="E1878" s="52"/>
      <c r="F1878" s="52"/>
      <c r="G1878" s="52"/>
      <c r="H1878" s="52"/>
      <c r="I1878" s="53"/>
      <c r="J1878" s="54" t="s">
        <v>54</v>
      </c>
      <c r="K1878" s="55"/>
      <c r="L1878" s="60">
        <f>IF(L1875=0,,(L1876/L1875)*100)</f>
        <v>98.2697039067748</v>
      </c>
      <c r="M1878" s="26">
        <f aca="true" t="shared" si="461" ref="M1878:W1878">IF(M1875=0,,(M1876/M1875)*100)</f>
        <v>99.67982144717354</v>
      </c>
      <c r="N1878" s="60">
        <f t="shared" si="461"/>
        <v>98.63985553888433</v>
      </c>
      <c r="O1878" s="60">
        <f t="shared" si="461"/>
        <v>0</v>
      </c>
      <c r="P1878" s="26">
        <f t="shared" si="461"/>
        <v>0</v>
      </c>
      <c r="Q1878" s="26">
        <f t="shared" si="461"/>
        <v>98.6975626032296</v>
      </c>
      <c r="R1878" s="26">
        <f t="shared" si="461"/>
        <v>0</v>
      </c>
      <c r="S1878" s="60">
        <f t="shared" si="461"/>
        <v>0</v>
      </c>
      <c r="T1878" s="60">
        <f t="shared" si="461"/>
        <v>0</v>
      </c>
      <c r="U1878" s="60">
        <f t="shared" si="461"/>
        <v>0</v>
      </c>
      <c r="V1878" s="26">
        <f t="shared" si="461"/>
        <v>0</v>
      </c>
      <c r="W1878" s="26">
        <f t="shared" si="461"/>
        <v>98.6975626032296</v>
      </c>
      <c r="X1878" s="26"/>
      <c r="Y1878" s="26"/>
      <c r="Z1878" s="1"/>
    </row>
    <row r="1879" spans="1:26" ht="23.25">
      <c r="A1879" s="1"/>
      <c r="B1879" s="52"/>
      <c r="C1879" s="52"/>
      <c r="D1879" s="52"/>
      <c r="E1879" s="52"/>
      <c r="F1879" s="52"/>
      <c r="G1879" s="52"/>
      <c r="H1879" s="52"/>
      <c r="I1879" s="53"/>
      <c r="J1879" s="54"/>
      <c r="K1879" s="55"/>
      <c r="L1879" s="60"/>
      <c r="M1879" s="26"/>
      <c r="N1879" s="60"/>
      <c r="O1879" s="60"/>
      <c r="P1879" s="26"/>
      <c r="Q1879" s="26"/>
      <c r="R1879" s="26"/>
      <c r="S1879" s="60"/>
      <c r="T1879" s="60"/>
      <c r="U1879" s="60"/>
      <c r="V1879" s="26"/>
      <c r="W1879" s="26"/>
      <c r="X1879" s="26"/>
      <c r="Y1879" s="26"/>
      <c r="Z1879" s="1"/>
    </row>
    <row r="1880" spans="1:26" ht="23.25">
      <c r="A1880" s="1"/>
      <c r="B1880" s="52"/>
      <c r="C1880" s="52"/>
      <c r="D1880" s="52"/>
      <c r="E1880" s="52"/>
      <c r="F1880" s="52"/>
      <c r="G1880" s="52"/>
      <c r="H1880" s="52" t="s">
        <v>121</v>
      </c>
      <c r="I1880" s="53"/>
      <c r="J1880" s="54" t="s">
        <v>122</v>
      </c>
      <c r="K1880" s="55"/>
      <c r="L1880" s="60"/>
      <c r="M1880" s="26"/>
      <c r="N1880" s="60"/>
      <c r="O1880" s="60"/>
      <c r="P1880" s="26"/>
      <c r="Q1880" s="26"/>
      <c r="R1880" s="26"/>
      <c r="S1880" s="60"/>
      <c r="T1880" s="60"/>
      <c r="U1880" s="60"/>
      <c r="V1880" s="26"/>
      <c r="W1880" s="26"/>
      <c r="X1880" s="26"/>
      <c r="Y1880" s="26"/>
      <c r="Z1880" s="1"/>
    </row>
    <row r="1881" spans="1:26" ht="23.25">
      <c r="A1881" s="1"/>
      <c r="B1881" s="52"/>
      <c r="C1881" s="52"/>
      <c r="D1881" s="52"/>
      <c r="E1881" s="52"/>
      <c r="F1881" s="52"/>
      <c r="G1881" s="52"/>
      <c r="H1881" s="52"/>
      <c r="I1881" s="53"/>
      <c r="J1881" s="54" t="s">
        <v>50</v>
      </c>
      <c r="K1881" s="55"/>
      <c r="L1881" s="60">
        <v>1450.397</v>
      </c>
      <c r="M1881" s="26">
        <v>471.596</v>
      </c>
      <c r="N1881" s="60">
        <v>887.152</v>
      </c>
      <c r="O1881" s="60"/>
      <c r="P1881" s="26"/>
      <c r="Q1881" s="26">
        <f>+L1881+M1881+N1881+O1881+P1881</f>
        <v>2809.145</v>
      </c>
      <c r="R1881" s="26"/>
      <c r="S1881" s="60"/>
      <c r="T1881" s="60"/>
      <c r="U1881" s="60"/>
      <c r="V1881" s="26">
        <f>+R1881+S1881+T1881+U1881</f>
        <v>0</v>
      </c>
      <c r="W1881" s="26">
        <f>+Q1881+V1881</f>
        <v>2809.145</v>
      </c>
      <c r="X1881" s="26">
        <f>IF(Q1881=0,,(Q1881/W1881)*100)</f>
        <v>100</v>
      </c>
      <c r="Y1881" s="26">
        <f>IF(V1881=0,,(V1881/W1881)*100)</f>
        <v>0</v>
      </c>
      <c r="Z1881" s="1"/>
    </row>
    <row r="1882" spans="1:26" ht="23.25">
      <c r="A1882" s="1"/>
      <c r="B1882" s="61"/>
      <c r="C1882" s="61"/>
      <c r="D1882" s="61"/>
      <c r="E1882" s="61"/>
      <c r="F1882" s="61"/>
      <c r="G1882" s="61"/>
      <c r="H1882" s="61"/>
      <c r="I1882" s="53"/>
      <c r="J1882" s="54" t="s">
        <v>51</v>
      </c>
      <c r="K1882" s="55"/>
      <c r="L1882" s="60">
        <v>1412.761</v>
      </c>
      <c r="M1882" s="26">
        <v>530.384</v>
      </c>
      <c r="N1882" s="60">
        <v>829.936</v>
      </c>
      <c r="O1882" s="60"/>
      <c r="P1882" s="26"/>
      <c r="Q1882" s="26">
        <f>+L1882+M1882+N1882+O1882+P1882</f>
        <v>2773.081</v>
      </c>
      <c r="R1882" s="26"/>
      <c r="S1882" s="60"/>
      <c r="T1882" s="60"/>
      <c r="U1882" s="60"/>
      <c r="V1882" s="26">
        <f>+R1882+S1882+T1882+U1882</f>
        <v>0</v>
      </c>
      <c r="W1882" s="26">
        <f>+Q1882+V1882</f>
        <v>2773.081</v>
      </c>
      <c r="X1882" s="26">
        <f>IF(Q1882=0,,(Q1882/W1882)*100)</f>
        <v>100</v>
      </c>
      <c r="Y1882" s="26">
        <f>IF(V1882=0,,(V1882/W1882)*100)</f>
        <v>0</v>
      </c>
      <c r="Z1882" s="1"/>
    </row>
    <row r="1883" spans="1:26" ht="23.25">
      <c r="A1883" s="1"/>
      <c r="B1883" s="61"/>
      <c r="C1883" s="62"/>
      <c r="D1883" s="62"/>
      <c r="E1883" s="62"/>
      <c r="F1883" s="62"/>
      <c r="G1883" s="62"/>
      <c r="H1883" s="62"/>
      <c r="I1883" s="54"/>
      <c r="J1883" s="54" t="s">
        <v>52</v>
      </c>
      <c r="K1883" s="55"/>
      <c r="L1883" s="24">
        <v>1397.274</v>
      </c>
      <c r="M1883" s="24">
        <v>529.668</v>
      </c>
      <c r="N1883" s="24">
        <v>814.295</v>
      </c>
      <c r="O1883" s="24"/>
      <c r="P1883" s="24"/>
      <c r="Q1883" s="24">
        <f>+L1883+M1883+N1883+O1883+P1883</f>
        <v>2741.237</v>
      </c>
      <c r="R1883" s="24"/>
      <c r="S1883" s="24"/>
      <c r="T1883" s="24"/>
      <c r="U1883" s="24"/>
      <c r="V1883" s="24">
        <f>+R1883+S1883+T1883+U1883</f>
        <v>0</v>
      </c>
      <c r="W1883" s="24">
        <f>+Q1883+V1883</f>
        <v>2741.237</v>
      </c>
      <c r="X1883" s="24">
        <f>IF(Q1883=0,,(Q1883/W1883)*100)</f>
        <v>100</v>
      </c>
      <c r="Y1883" s="24">
        <f>IF(V1883=0,,(V1883/W1883)*100)</f>
        <v>0</v>
      </c>
      <c r="Z1883" s="1"/>
    </row>
    <row r="1884" spans="1:26" ht="23.25">
      <c r="A1884" s="1"/>
      <c r="B1884" s="61"/>
      <c r="C1884" s="61"/>
      <c r="D1884" s="61"/>
      <c r="E1884" s="61"/>
      <c r="F1884" s="61"/>
      <c r="G1884" s="61"/>
      <c r="H1884" s="61"/>
      <c r="I1884" s="53"/>
      <c r="J1884" s="54" t="s">
        <v>53</v>
      </c>
      <c r="K1884" s="55"/>
      <c r="L1884" s="60">
        <f aca="true" t="shared" si="462" ref="L1884:W1884">IF(L1881=0,,(L1883/L1881)*100)</f>
        <v>96.33734763654364</v>
      </c>
      <c r="M1884" s="26">
        <f t="shared" si="462"/>
        <v>112.3139297195057</v>
      </c>
      <c r="N1884" s="60">
        <f t="shared" si="462"/>
        <v>91.78754035385141</v>
      </c>
      <c r="O1884" s="60">
        <f t="shared" si="462"/>
        <v>0</v>
      </c>
      <c r="P1884" s="26">
        <f t="shared" si="462"/>
        <v>0</v>
      </c>
      <c r="Q1884" s="26">
        <f t="shared" si="462"/>
        <v>97.58260965525098</v>
      </c>
      <c r="R1884" s="26">
        <f t="shared" si="462"/>
        <v>0</v>
      </c>
      <c r="S1884" s="60">
        <f t="shared" si="462"/>
        <v>0</v>
      </c>
      <c r="T1884" s="60">
        <f t="shared" si="462"/>
        <v>0</v>
      </c>
      <c r="U1884" s="60">
        <f t="shared" si="462"/>
        <v>0</v>
      </c>
      <c r="V1884" s="26">
        <f t="shared" si="462"/>
        <v>0</v>
      </c>
      <c r="W1884" s="26">
        <f t="shared" si="462"/>
        <v>97.58260965525098</v>
      </c>
      <c r="X1884" s="26"/>
      <c r="Y1884" s="26"/>
      <c r="Z1884" s="1"/>
    </row>
    <row r="1885" spans="1:26" ht="23.25">
      <c r="A1885" s="1"/>
      <c r="B1885" s="61"/>
      <c r="C1885" s="61"/>
      <c r="D1885" s="61"/>
      <c r="E1885" s="61"/>
      <c r="F1885" s="61"/>
      <c r="G1885" s="61"/>
      <c r="H1885" s="61"/>
      <c r="I1885" s="53"/>
      <c r="J1885" s="54" t="s">
        <v>54</v>
      </c>
      <c r="K1885" s="55"/>
      <c r="L1885" s="60">
        <f>IF(L1882=0,,(L1883/L1882)*100)</f>
        <v>98.90377777982262</v>
      </c>
      <c r="M1885" s="26">
        <f aca="true" t="shared" si="463" ref="M1885:W1885">IF(M1882=0,,(M1883/M1882)*100)</f>
        <v>99.86500346918459</v>
      </c>
      <c r="N1885" s="60">
        <f t="shared" si="463"/>
        <v>98.11539684987757</v>
      </c>
      <c r="O1885" s="60">
        <f t="shared" si="463"/>
        <v>0</v>
      </c>
      <c r="P1885" s="26">
        <f t="shared" si="463"/>
        <v>0</v>
      </c>
      <c r="Q1885" s="26">
        <f t="shared" si="463"/>
        <v>98.85167436508345</v>
      </c>
      <c r="R1885" s="26">
        <f t="shared" si="463"/>
        <v>0</v>
      </c>
      <c r="S1885" s="60">
        <f t="shared" si="463"/>
        <v>0</v>
      </c>
      <c r="T1885" s="60">
        <f t="shared" si="463"/>
        <v>0</v>
      </c>
      <c r="U1885" s="60">
        <f t="shared" si="463"/>
        <v>0</v>
      </c>
      <c r="V1885" s="26">
        <f t="shared" si="463"/>
        <v>0</v>
      </c>
      <c r="W1885" s="26">
        <f t="shared" si="463"/>
        <v>98.85167436508345</v>
      </c>
      <c r="X1885" s="26"/>
      <c r="Y1885" s="26"/>
      <c r="Z1885" s="1"/>
    </row>
    <row r="1886" spans="1:26" ht="23.25">
      <c r="A1886" s="1"/>
      <c r="B1886" s="61"/>
      <c r="C1886" s="61"/>
      <c r="D1886" s="61"/>
      <c r="E1886" s="61"/>
      <c r="F1886" s="61"/>
      <c r="G1886" s="61"/>
      <c r="H1886" s="61"/>
      <c r="I1886" s="53"/>
      <c r="J1886" s="54"/>
      <c r="K1886" s="55"/>
      <c r="L1886" s="60"/>
      <c r="M1886" s="26"/>
      <c r="N1886" s="60"/>
      <c r="O1886" s="60"/>
      <c r="P1886" s="26"/>
      <c r="Q1886" s="26"/>
      <c r="R1886" s="26"/>
      <c r="S1886" s="60"/>
      <c r="T1886" s="60"/>
      <c r="U1886" s="60"/>
      <c r="V1886" s="26"/>
      <c r="W1886" s="26"/>
      <c r="X1886" s="26"/>
      <c r="Y1886" s="26"/>
      <c r="Z1886" s="1"/>
    </row>
    <row r="1887" spans="1:26" ht="23.25">
      <c r="A1887" s="1"/>
      <c r="B1887" s="61"/>
      <c r="C1887" s="61"/>
      <c r="D1887" s="61"/>
      <c r="E1887" s="61"/>
      <c r="F1887" s="61"/>
      <c r="G1887" s="61"/>
      <c r="H1887" s="61" t="s">
        <v>123</v>
      </c>
      <c r="I1887" s="53"/>
      <c r="J1887" s="54" t="s">
        <v>124</v>
      </c>
      <c r="K1887" s="55"/>
      <c r="L1887" s="60"/>
      <c r="M1887" s="26"/>
      <c r="N1887" s="60"/>
      <c r="O1887" s="60"/>
      <c r="P1887" s="26"/>
      <c r="Q1887" s="26"/>
      <c r="R1887" s="26"/>
      <c r="S1887" s="60"/>
      <c r="T1887" s="60"/>
      <c r="U1887" s="60"/>
      <c r="V1887" s="26"/>
      <c r="W1887" s="26"/>
      <c r="X1887" s="26"/>
      <c r="Y1887" s="26"/>
      <c r="Z1887" s="1"/>
    </row>
    <row r="1888" spans="1:26" ht="23.25">
      <c r="A1888" s="1"/>
      <c r="B1888" s="61"/>
      <c r="C1888" s="61"/>
      <c r="D1888" s="61"/>
      <c r="E1888" s="61"/>
      <c r="F1888" s="61"/>
      <c r="G1888" s="61"/>
      <c r="H1888" s="61"/>
      <c r="I1888" s="53"/>
      <c r="J1888" s="54" t="s">
        <v>50</v>
      </c>
      <c r="K1888" s="55"/>
      <c r="L1888" s="60">
        <v>3995.049</v>
      </c>
      <c r="M1888" s="26">
        <v>596.388</v>
      </c>
      <c r="N1888" s="60">
        <v>1691.268</v>
      </c>
      <c r="O1888" s="60"/>
      <c r="P1888" s="26"/>
      <c r="Q1888" s="26">
        <f>+L1888+M1888+N1888+O1888+P1888</f>
        <v>6282.705</v>
      </c>
      <c r="R1888" s="26"/>
      <c r="S1888" s="60"/>
      <c r="T1888" s="60"/>
      <c r="U1888" s="60"/>
      <c r="V1888" s="26">
        <f>+R1888+S1888+T1888+U1888</f>
        <v>0</v>
      </c>
      <c r="W1888" s="26">
        <f>+Q1888+V1888</f>
        <v>6282.705</v>
      </c>
      <c r="X1888" s="26">
        <f>IF(Q1888=0,,(Q1888/W1888)*100)</f>
        <v>100</v>
      </c>
      <c r="Y1888" s="26">
        <f>IF(V1888=0,,(V1888/W1888)*100)</f>
        <v>0</v>
      </c>
      <c r="Z1888" s="1"/>
    </row>
    <row r="1889" spans="1:26" ht="23.25">
      <c r="A1889" s="1"/>
      <c r="B1889" s="61"/>
      <c r="C1889" s="61"/>
      <c r="D1889" s="61"/>
      <c r="E1889" s="61"/>
      <c r="F1889" s="61"/>
      <c r="G1889" s="61"/>
      <c r="H1889" s="61"/>
      <c r="I1889" s="53"/>
      <c r="J1889" s="54" t="s">
        <v>51</v>
      </c>
      <c r="K1889" s="55"/>
      <c r="L1889" s="60">
        <v>4066.109</v>
      </c>
      <c r="M1889" s="26">
        <v>705.972</v>
      </c>
      <c r="N1889" s="60">
        <v>1225.626</v>
      </c>
      <c r="O1889" s="60"/>
      <c r="P1889" s="26"/>
      <c r="Q1889" s="26">
        <f>+L1889+M1889+N1889+O1889+P1889</f>
        <v>5997.707</v>
      </c>
      <c r="R1889" s="26"/>
      <c r="S1889" s="60"/>
      <c r="T1889" s="60"/>
      <c r="U1889" s="60"/>
      <c r="V1889" s="26">
        <f>+R1889+S1889+T1889+U1889</f>
        <v>0</v>
      </c>
      <c r="W1889" s="26">
        <f>+Q1889+V1889</f>
        <v>5997.707</v>
      </c>
      <c r="X1889" s="26">
        <f>IF(Q1889=0,,(Q1889/W1889)*100)</f>
        <v>100</v>
      </c>
      <c r="Y1889" s="26">
        <f>IF(V1889=0,,(V1889/W1889)*100)</f>
        <v>0</v>
      </c>
      <c r="Z1889" s="1"/>
    </row>
    <row r="1890" spans="1:26" ht="23.25">
      <c r="A1890" s="1"/>
      <c r="B1890" s="70"/>
      <c r="C1890" s="70"/>
      <c r="D1890" s="70"/>
      <c r="E1890" s="70"/>
      <c r="F1890" s="70"/>
      <c r="G1890" s="70"/>
      <c r="H1890" s="70"/>
      <c r="I1890" s="64"/>
      <c r="J1890" s="65"/>
      <c r="K1890" s="66"/>
      <c r="L1890" s="67"/>
      <c r="M1890" s="68"/>
      <c r="N1890" s="67"/>
      <c r="O1890" s="67"/>
      <c r="P1890" s="68"/>
      <c r="Q1890" s="68"/>
      <c r="R1890" s="68"/>
      <c r="S1890" s="67"/>
      <c r="T1890" s="67"/>
      <c r="U1890" s="67"/>
      <c r="V1890" s="68"/>
      <c r="W1890" s="68"/>
      <c r="X1890" s="68"/>
      <c r="Y1890" s="68"/>
      <c r="Z1890" s="1"/>
    </row>
    <row r="1891" spans="1:26" ht="23.2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</row>
    <row r="1892" spans="1:26" ht="23.2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5"/>
      <c r="W1892" s="5"/>
      <c r="X1892" s="5"/>
      <c r="Y1892" s="5" t="s">
        <v>442</v>
      </c>
      <c r="Z1892" s="1"/>
    </row>
    <row r="1893" spans="1:26" ht="23.25">
      <c r="A1893" s="1"/>
      <c r="B1893" s="9" t="s">
        <v>3</v>
      </c>
      <c r="C1893" s="10"/>
      <c r="D1893" s="10"/>
      <c r="E1893" s="10"/>
      <c r="F1893" s="10"/>
      <c r="G1893" s="10"/>
      <c r="H1893" s="11"/>
      <c r="I1893" s="12"/>
      <c r="J1893" s="13"/>
      <c r="K1893" s="14"/>
      <c r="L1893" s="15" t="s">
        <v>4</v>
      </c>
      <c r="M1893" s="15"/>
      <c r="N1893" s="15"/>
      <c r="O1893" s="15"/>
      <c r="P1893" s="15"/>
      <c r="Q1893" s="15"/>
      <c r="R1893" s="16" t="s">
        <v>5</v>
      </c>
      <c r="S1893" s="15"/>
      <c r="T1893" s="15"/>
      <c r="U1893" s="15"/>
      <c r="V1893" s="17"/>
      <c r="W1893" s="15" t="s">
        <v>6</v>
      </c>
      <c r="X1893" s="15"/>
      <c r="Y1893" s="18"/>
      <c r="Z1893" s="1"/>
    </row>
    <row r="1894" spans="1:26" ht="23.25">
      <c r="A1894" s="1"/>
      <c r="B1894" s="19" t="s">
        <v>7</v>
      </c>
      <c r="C1894" s="20"/>
      <c r="D1894" s="20"/>
      <c r="E1894" s="20"/>
      <c r="F1894" s="20"/>
      <c r="G1894" s="20"/>
      <c r="H1894" s="21"/>
      <c r="I1894" s="22"/>
      <c r="J1894" s="23"/>
      <c r="K1894" s="24"/>
      <c r="L1894" s="25"/>
      <c r="M1894" s="26"/>
      <c r="N1894" s="27"/>
      <c r="O1894" s="28" t="s">
        <v>8</v>
      </c>
      <c r="P1894" s="29"/>
      <c r="Q1894" s="30"/>
      <c r="R1894" s="31" t="s">
        <v>8</v>
      </c>
      <c r="S1894" s="32" t="s">
        <v>9</v>
      </c>
      <c r="T1894" s="25"/>
      <c r="U1894" s="33" t="s">
        <v>10</v>
      </c>
      <c r="V1894" s="30"/>
      <c r="W1894" s="30"/>
      <c r="X1894" s="34" t="s">
        <v>11</v>
      </c>
      <c r="Y1894" s="35"/>
      <c r="Z1894" s="1"/>
    </row>
    <row r="1895" spans="1:26" ht="23.25">
      <c r="A1895" s="1"/>
      <c r="B1895" s="36"/>
      <c r="C1895" s="37"/>
      <c r="D1895" s="37"/>
      <c r="E1895" s="37"/>
      <c r="F1895" s="38"/>
      <c r="G1895" s="37"/>
      <c r="H1895" s="36"/>
      <c r="I1895" s="22"/>
      <c r="J1895" s="2" t="s">
        <v>12</v>
      </c>
      <c r="K1895" s="24"/>
      <c r="L1895" s="39" t="s">
        <v>13</v>
      </c>
      <c r="M1895" s="40" t="s">
        <v>14</v>
      </c>
      <c r="N1895" s="32" t="s">
        <v>13</v>
      </c>
      <c r="O1895" s="39" t="s">
        <v>15</v>
      </c>
      <c r="P1895" s="29" t="s">
        <v>16</v>
      </c>
      <c r="Q1895" s="26"/>
      <c r="R1895" s="41" t="s">
        <v>15</v>
      </c>
      <c r="S1895" s="40" t="s">
        <v>17</v>
      </c>
      <c r="T1895" s="39" t="s">
        <v>18</v>
      </c>
      <c r="U1895" s="33" t="s">
        <v>19</v>
      </c>
      <c r="V1895" s="30"/>
      <c r="W1895" s="30"/>
      <c r="X1895" s="30"/>
      <c r="Y1895" s="40"/>
      <c r="Z1895" s="1"/>
    </row>
    <row r="1896" spans="1:26" ht="23.25">
      <c r="A1896" s="1"/>
      <c r="B1896" s="36" t="s">
        <v>20</v>
      </c>
      <c r="C1896" s="36" t="s">
        <v>21</v>
      </c>
      <c r="D1896" s="36" t="s">
        <v>22</v>
      </c>
      <c r="E1896" s="36" t="s">
        <v>23</v>
      </c>
      <c r="F1896" s="36" t="s">
        <v>24</v>
      </c>
      <c r="G1896" s="36" t="s">
        <v>25</v>
      </c>
      <c r="H1896" s="36" t="s">
        <v>26</v>
      </c>
      <c r="I1896" s="22"/>
      <c r="J1896" s="42"/>
      <c r="K1896" s="24"/>
      <c r="L1896" s="39" t="s">
        <v>27</v>
      </c>
      <c r="M1896" s="40" t="s">
        <v>28</v>
      </c>
      <c r="N1896" s="32" t="s">
        <v>29</v>
      </c>
      <c r="O1896" s="39" t="s">
        <v>30</v>
      </c>
      <c r="P1896" s="29" t="s">
        <v>31</v>
      </c>
      <c r="Q1896" s="40" t="s">
        <v>32</v>
      </c>
      <c r="R1896" s="41" t="s">
        <v>30</v>
      </c>
      <c r="S1896" s="40" t="s">
        <v>33</v>
      </c>
      <c r="T1896" s="39" t="s">
        <v>34</v>
      </c>
      <c r="U1896" s="33" t="s">
        <v>35</v>
      </c>
      <c r="V1896" s="29" t="s">
        <v>32</v>
      </c>
      <c r="W1896" s="29" t="s">
        <v>36</v>
      </c>
      <c r="X1896" s="29" t="s">
        <v>37</v>
      </c>
      <c r="Y1896" s="40" t="s">
        <v>38</v>
      </c>
      <c r="Z1896" s="1"/>
    </row>
    <row r="1897" spans="1:26" ht="23.25">
      <c r="A1897" s="1"/>
      <c r="B1897" s="43"/>
      <c r="C1897" s="43"/>
      <c r="D1897" s="43"/>
      <c r="E1897" s="43"/>
      <c r="F1897" s="43"/>
      <c r="G1897" s="43"/>
      <c r="H1897" s="43"/>
      <c r="I1897" s="44"/>
      <c r="J1897" s="45"/>
      <c r="K1897" s="46"/>
      <c r="L1897" s="47"/>
      <c r="M1897" s="48"/>
      <c r="N1897" s="49"/>
      <c r="O1897" s="47"/>
      <c r="P1897" s="50"/>
      <c r="Q1897" s="50"/>
      <c r="R1897" s="48"/>
      <c r="S1897" s="48"/>
      <c r="T1897" s="47"/>
      <c r="U1897" s="51"/>
      <c r="V1897" s="50"/>
      <c r="W1897" s="50"/>
      <c r="X1897" s="50"/>
      <c r="Y1897" s="48"/>
      <c r="Z1897" s="1"/>
    </row>
    <row r="1898" spans="1:26" ht="23.25">
      <c r="A1898" s="1"/>
      <c r="B1898" s="52" t="s">
        <v>381</v>
      </c>
      <c r="C1898" s="52" t="s">
        <v>383</v>
      </c>
      <c r="D1898" s="52"/>
      <c r="E1898" s="52" t="s">
        <v>385</v>
      </c>
      <c r="F1898" s="52" t="s">
        <v>389</v>
      </c>
      <c r="G1898" s="52" t="s">
        <v>60</v>
      </c>
      <c r="H1898" s="52" t="s">
        <v>123</v>
      </c>
      <c r="I1898" s="53"/>
      <c r="J1898" s="54" t="s">
        <v>52</v>
      </c>
      <c r="K1898" s="55"/>
      <c r="L1898" s="25">
        <v>4020.17</v>
      </c>
      <c r="M1898" s="26">
        <v>701.286</v>
      </c>
      <c r="N1898" s="27">
        <v>1225.066</v>
      </c>
      <c r="O1898" s="56"/>
      <c r="P1898" s="30"/>
      <c r="Q1898" s="30">
        <f>+L1898+M1898+N1898+O1898+P1898</f>
        <v>5946.522</v>
      </c>
      <c r="R1898" s="26"/>
      <c r="S1898" s="27"/>
      <c r="T1898" s="25"/>
      <c r="U1898" s="57"/>
      <c r="V1898" s="30">
        <f>+R1898+S1898+T1898+U1898</f>
        <v>0</v>
      </c>
      <c r="W1898" s="30">
        <f>+Q1898+V1898</f>
        <v>5946.522</v>
      </c>
      <c r="X1898" s="30">
        <f>IF(Q1898=0,,(Q1898/W1898)*100)</f>
        <v>100</v>
      </c>
      <c r="Y1898" s="26">
        <f>IF(V1898=0,,(V1898/W1898)*100)</f>
        <v>0</v>
      </c>
      <c r="Z1898" s="1"/>
    </row>
    <row r="1899" spans="1:26" ht="23.25">
      <c r="A1899" s="1"/>
      <c r="B1899" s="52"/>
      <c r="C1899" s="52"/>
      <c r="D1899" s="52"/>
      <c r="E1899" s="52"/>
      <c r="F1899" s="52"/>
      <c r="G1899" s="52"/>
      <c r="H1899" s="52"/>
      <c r="I1899" s="53"/>
      <c r="J1899" s="58" t="s">
        <v>53</v>
      </c>
      <c r="K1899" s="59"/>
      <c r="L1899" s="60">
        <f aca="true" t="shared" si="464" ref="L1899:W1899">IF(L1888=0,,(L1898/L1888)*100)</f>
        <v>100.62880330128617</v>
      </c>
      <c r="M1899" s="60">
        <f t="shared" si="464"/>
        <v>117.58888508823114</v>
      </c>
      <c r="N1899" s="60">
        <f t="shared" si="464"/>
        <v>72.43476492194021</v>
      </c>
      <c r="O1899" s="60">
        <f t="shared" si="464"/>
        <v>0</v>
      </c>
      <c r="P1899" s="60">
        <f t="shared" si="464"/>
        <v>0</v>
      </c>
      <c r="Q1899" s="60">
        <f t="shared" si="464"/>
        <v>94.64907233428913</v>
      </c>
      <c r="R1899" s="60">
        <f t="shared" si="464"/>
        <v>0</v>
      </c>
      <c r="S1899" s="60">
        <f t="shared" si="464"/>
        <v>0</v>
      </c>
      <c r="T1899" s="60">
        <f t="shared" si="464"/>
        <v>0</v>
      </c>
      <c r="U1899" s="69">
        <f t="shared" si="464"/>
        <v>0</v>
      </c>
      <c r="V1899" s="26">
        <f t="shared" si="464"/>
        <v>0</v>
      </c>
      <c r="W1899" s="26">
        <f t="shared" si="464"/>
        <v>94.64907233428913</v>
      </c>
      <c r="X1899" s="26"/>
      <c r="Y1899" s="26"/>
      <c r="Z1899" s="1"/>
    </row>
    <row r="1900" spans="1:26" ht="23.25">
      <c r="A1900" s="1"/>
      <c r="B1900" s="52"/>
      <c r="C1900" s="52"/>
      <c r="D1900" s="52"/>
      <c r="E1900" s="52"/>
      <c r="F1900" s="52"/>
      <c r="G1900" s="52"/>
      <c r="H1900" s="52"/>
      <c r="I1900" s="53"/>
      <c r="J1900" s="58" t="s">
        <v>54</v>
      </c>
      <c r="K1900" s="59"/>
      <c r="L1900" s="60">
        <f>IF(L1889=0,,(L1898/L1889)*100)</f>
        <v>98.8701975279069</v>
      </c>
      <c r="M1900" s="60">
        <f aca="true" t="shared" si="465" ref="M1900:W1900">IF(M1889=0,,(M1898/M1889)*100)</f>
        <v>99.33623429824412</v>
      </c>
      <c r="N1900" s="60">
        <f t="shared" si="465"/>
        <v>99.95430906328686</v>
      </c>
      <c r="O1900" s="60">
        <f t="shared" si="465"/>
        <v>0</v>
      </c>
      <c r="P1900" s="60">
        <f t="shared" si="465"/>
        <v>0</v>
      </c>
      <c r="Q1900" s="60">
        <f t="shared" si="465"/>
        <v>99.14659052201115</v>
      </c>
      <c r="R1900" s="60">
        <f t="shared" si="465"/>
        <v>0</v>
      </c>
      <c r="S1900" s="60">
        <f t="shared" si="465"/>
        <v>0</v>
      </c>
      <c r="T1900" s="60">
        <f t="shared" si="465"/>
        <v>0</v>
      </c>
      <c r="U1900" s="60">
        <f t="shared" si="465"/>
        <v>0</v>
      </c>
      <c r="V1900" s="26">
        <f t="shared" si="465"/>
        <v>0</v>
      </c>
      <c r="W1900" s="26">
        <f t="shared" si="465"/>
        <v>99.14659052201115</v>
      </c>
      <c r="X1900" s="26"/>
      <c r="Y1900" s="26"/>
      <c r="Z1900" s="1"/>
    </row>
    <row r="1901" spans="1:26" ht="23.25">
      <c r="A1901" s="1"/>
      <c r="B1901" s="52"/>
      <c r="C1901" s="52"/>
      <c r="D1901" s="52"/>
      <c r="E1901" s="52"/>
      <c r="F1901" s="52"/>
      <c r="G1901" s="52"/>
      <c r="H1901" s="52"/>
      <c r="I1901" s="53"/>
      <c r="J1901" s="54"/>
      <c r="K1901" s="55"/>
      <c r="L1901" s="60"/>
      <c r="M1901" s="60"/>
      <c r="N1901" s="60"/>
      <c r="O1901" s="60"/>
      <c r="P1901" s="60"/>
      <c r="Q1901" s="26"/>
      <c r="R1901" s="60"/>
      <c r="S1901" s="60"/>
      <c r="T1901" s="60"/>
      <c r="U1901" s="60"/>
      <c r="V1901" s="26"/>
      <c r="W1901" s="26"/>
      <c r="X1901" s="26"/>
      <c r="Y1901" s="26"/>
      <c r="Z1901" s="1"/>
    </row>
    <row r="1902" spans="1:26" ht="23.25">
      <c r="A1902" s="1"/>
      <c r="B1902" s="52"/>
      <c r="C1902" s="52"/>
      <c r="D1902" s="52"/>
      <c r="E1902" s="52"/>
      <c r="F1902" s="52"/>
      <c r="G1902" s="52"/>
      <c r="H1902" s="52" t="s">
        <v>125</v>
      </c>
      <c r="I1902" s="53"/>
      <c r="J1902" s="54" t="s">
        <v>126</v>
      </c>
      <c r="K1902" s="55"/>
      <c r="L1902" s="60"/>
      <c r="M1902" s="26"/>
      <c r="N1902" s="60"/>
      <c r="O1902" s="60"/>
      <c r="P1902" s="26"/>
      <c r="Q1902" s="26"/>
      <c r="R1902" s="26"/>
      <c r="S1902" s="60"/>
      <c r="T1902" s="60"/>
      <c r="U1902" s="60"/>
      <c r="V1902" s="26"/>
      <c r="W1902" s="26"/>
      <c r="X1902" s="26"/>
      <c r="Y1902" s="26"/>
      <c r="Z1902" s="1"/>
    </row>
    <row r="1903" spans="1:26" ht="23.25">
      <c r="A1903" s="1"/>
      <c r="B1903" s="52"/>
      <c r="C1903" s="52"/>
      <c r="D1903" s="52"/>
      <c r="E1903" s="52"/>
      <c r="F1903" s="52"/>
      <c r="G1903" s="52"/>
      <c r="H1903" s="52"/>
      <c r="I1903" s="53"/>
      <c r="J1903" s="54" t="s">
        <v>50</v>
      </c>
      <c r="K1903" s="55"/>
      <c r="L1903" s="60">
        <v>1726.012</v>
      </c>
      <c r="M1903" s="26">
        <v>356.367</v>
      </c>
      <c r="N1903" s="60">
        <v>698.547</v>
      </c>
      <c r="O1903" s="60"/>
      <c r="P1903" s="26"/>
      <c r="Q1903" s="26">
        <f>+L1903+M1903+N1903+O1903+P1903</f>
        <v>2780.926</v>
      </c>
      <c r="R1903" s="26"/>
      <c r="S1903" s="60"/>
      <c r="T1903" s="60"/>
      <c r="U1903" s="60"/>
      <c r="V1903" s="26">
        <f>+R1903+S1903+T1903+U1903</f>
        <v>0</v>
      </c>
      <c r="W1903" s="26">
        <f>+Q1903+V1903</f>
        <v>2780.926</v>
      </c>
      <c r="X1903" s="26">
        <f>IF(Q1903=0,,(Q1903/W1903)*100)</f>
        <v>100</v>
      </c>
      <c r="Y1903" s="26">
        <f>IF(V1903=0,,(V1903/W1903)*100)</f>
        <v>0</v>
      </c>
      <c r="Z1903" s="1"/>
    </row>
    <row r="1904" spans="1:26" ht="23.25">
      <c r="A1904" s="1"/>
      <c r="B1904" s="52"/>
      <c r="C1904" s="52"/>
      <c r="D1904" s="52"/>
      <c r="E1904" s="52"/>
      <c r="F1904" s="52"/>
      <c r="G1904" s="52"/>
      <c r="H1904" s="52"/>
      <c r="I1904" s="53"/>
      <c r="J1904" s="54" t="s">
        <v>51</v>
      </c>
      <c r="K1904" s="55"/>
      <c r="L1904" s="60">
        <v>1693.7</v>
      </c>
      <c r="M1904" s="26">
        <v>368.494</v>
      </c>
      <c r="N1904" s="60">
        <v>1033.883</v>
      </c>
      <c r="O1904" s="60"/>
      <c r="P1904" s="26"/>
      <c r="Q1904" s="26">
        <f>+L1904+M1904+N1904+O1904+P1904</f>
        <v>3096.077</v>
      </c>
      <c r="R1904" s="26"/>
      <c r="S1904" s="60"/>
      <c r="T1904" s="60"/>
      <c r="U1904" s="60"/>
      <c r="V1904" s="26">
        <f>+R1904+S1904+T1904+U1904</f>
        <v>0</v>
      </c>
      <c r="W1904" s="26">
        <f>+Q1904+V1904</f>
        <v>3096.077</v>
      </c>
      <c r="X1904" s="26">
        <f>IF(Q1904=0,,(Q1904/W1904)*100)</f>
        <v>100</v>
      </c>
      <c r="Y1904" s="26">
        <f>IF(V1904=0,,(V1904/W1904)*100)</f>
        <v>0</v>
      </c>
      <c r="Z1904" s="1"/>
    </row>
    <row r="1905" spans="1:26" ht="23.25">
      <c r="A1905" s="1"/>
      <c r="B1905" s="52"/>
      <c r="C1905" s="52"/>
      <c r="D1905" s="52"/>
      <c r="E1905" s="52"/>
      <c r="F1905" s="52"/>
      <c r="G1905" s="52"/>
      <c r="H1905" s="52"/>
      <c r="I1905" s="53"/>
      <c r="J1905" s="54" t="s">
        <v>52</v>
      </c>
      <c r="K1905" s="55"/>
      <c r="L1905" s="60">
        <v>1675.62</v>
      </c>
      <c r="M1905" s="26">
        <v>344.663</v>
      </c>
      <c r="N1905" s="60">
        <v>1015.642</v>
      </c>
      <c r="O1905" s="60"/>
      <c r="P1905" s="26"/>
      <c r="Q1905" s="26">
        <f>+L1905+M1905+N1905+O1905+P1905</f>
        <v>3035.925</v>
      </c>
      <c r="R1905" s="26"/>
      <c r="S1905" s="60"/>
      <c r="T1905" s="60"/>
      <c r="U1905" s="60"/>
      <c r="V1905" s="26">
        <f>+R1905+S1905+T1905+U1905</f>
        <v>0</v>
      </c>
      <c r="W1905" s="26">
        <f>+Q1905+V1905</f>
        <v>3035.925</v>
      </c>
      <c r="X1905" s="26">
        <f>IF(Q1905=0,,(Q1905/W1905)*100)</f>
        <v>100</v>
      </c>
      <c r="Y1905" s="26">
        <f>IF(V1905=0,,(V1905/W1905)*100)</f>
        <v>0</v>
      </c>
      <c r="Z1905" s="1"/>
    </row>
    <row r="1906" spans="1:26" ht="23.25">
      <c r="A1906" s="1"/>
      <c r="B1906" s="52"/>
      <c r="C1906" s="52"/>
      <c r="D1906" s="52"/>
      <c r="E1906" s="52"/>
      <c r="F1906" s="52"/>
      <c r="G1906" s="52"/>
      <c r="H1906" s="52"/>
      <c r="I1906" s="53"/>
      <c r="J1906" s="54" t="s">
        <v>53</v>
      </c>
      <c r="K1906" s="55"/>
      <c r="L1906" s="60">
        <f aca="true" t="shared" si="466" ref="L1906:W1906">IF(L1903=0,,(L1905/L1903)*100)</f>
        <v>97.08043744771183</v>
      </c>
      <c r="M1906" s="26">
        <f t="shared" si="466"/>
        <v>96.71574528505725</v>
      </c>
      <c r="N1906" s="60">
        <f t="shared" si="466"/>
        <v>145.3935096707881</v>
      </c>
      <c r="O1906" s="60">
        <f t="shared" si="466"/>
        <v>0</v>
      </c>
      <c r="P1906" s="26">
        <f t="shared" si="466"/>
        <v>0</v>
      </c>
      <c r="Q1906" s="26">
        <f t="shared" si="466"/>
        <v>109.16957157436049</v>
      </c>
      <c r="R1906" s="26">
        <f t="shared" si="466"/>
        <v>0</v>
      </c>
      <c r="S1906" s="60">
        <f t="shared" si="466"/>
        <v>0</v>
      </c>
      <c r="T1906" s="60">
        <f t="shared" si="466"/>
        <v>0</v>
      </c>
      <c r="U1906" s="60">
        <f t="shared" si="466"/>
        <v>0</v>
      </c>
      <c r="V1906" s="26">
        <f t="shared" si="466"/>
        <v>0</v>
      </c>
      <c r="W1906" s="26">
        <f t="shared" si="466"/>
        <v>109.16957157436049</v>
      </c>
      <c r="X1906" s="26"/>
      <c r="Y1906" s="26"/>
      <c r="Z1906" s="1"/>
    </row>
    <row r="1907" spans="1:26" ht="23.25">
      <c r="A1907" s="1"/>
      <c r="B1907" s="52"/>
      <c r="C1907" s="52"/>
      <c r="D1907" s="52"/>
      <c r="E1907" s="52"/>
      <c r="F1907" s="52"/>
      <c r="G1907" s="52"/>
      <c r="H1907" s="52"/>
      <c r="I1907" s="53"/>
      <c r="J1907" s="54" t="s">
        <v>54</v>
      </c>
      <c r="K1907" s="55"/>
      <c r="L1907" s="60">
        <f>IF(L1904=0,,(L1905/L1904)*100)</f>
        <v>98.9325146129775</v>
      </c>
      <c r="M1907" s="26">
        <f aca="true" t="shared" si="467" ref="M1907:W1907">IF(M1904=0,,(M1905/M1904)*100)</f>
        <v>93.53286620677676</v>
      </c>
      <c r="N1907" s="60">
        <f t="shared" si="467"/>
        <v>98.2356804396629</v>
      </c>
      <c r="O1907" s="60">
        <f t="shared" si="467"/>
        <v>0</v>
      </c>
      <c r="P1907" s="26">
        <f t="shared" si="467"/>
        <v>0</v>
      </c>
      <c r="Q1907" s="26">
        <f t="shared" si="467"/>
        <v>98.05715426328221</v>
      </c>
      <c r="R1907" s="26">
        <f t="shared" si="467"/>
        <v>0</v>
      </c>
      <c r="S1907" s="60">
        <f t="shared" si="467"/>
        <v>0</v>
      </c>
      <c r="T1907" s="60">
        <f t="shared" si="467"/>
        <v>0</v>
      </c>
      <c r="U1907" s="60">
        <f t="shared" si="467"/>
        <v>0</v>
      </c>
      <c r="V1907" s="26">
        <f t="shared" si="467"/>
        <v>0</v>
      </c>
      <c r="W1907" s="26">
        <f t="shared" si="467"/>
        <v>98.05715426328221</v>
      </c>
      <c r="X1907" s="26"/>
      <c r="Y1907" s="26"/>
      <c r="Z1907" s="1"/>
    </row>
    <row r="1908" spans="1:26" ht="23.25">
      <c r="A1908" s="1"/>
      <c r="B1908" s="52"/>
      <c r="C1908" s="52"/>
      <c r="D1908" s="52"/>
      <c r="E1908" s="52"/>
      <c r="F1908" s="52"/>
      <c r="G1908" s="52"/>
      <c r="H1908" s="52"/>
      <c r="I1908" s="53"/>
      <c r="J1908" s="54"/>
      <c r="K1908" s="55"/>
      <c r="L1908" s="60"/>
      <c r="M1908" s="26"/>
      <c r="N1908" s="60"/>
      <c r="O1908" s="60"/>
      <c r="P1908" s="26"/>
      <c r="Q1908" s="26"/>
      <c r="R1908" s="26"/>
      <c r="S1908" s="60"/>
      <c r="T1908" s="60"/>
      <c r="U1908" s="60"/>
      <c r="V1908" s="26"/>
      <c r="W1908" s="26"/>
      <c r="X1908" s="26"/>
      <c r="Y1908" s="26"/>
      <c r="Z1908" s="1"/>
    </row>
    <row r="1909" spans="1:26" ht="23.25">
      <c r="A1909" s="1"/>
      <c r="B1909" s="52"/>
      <c r="C1909" s="52"/>
      <c r="D1909" s="52"/>
      <c r="E1909" s="52"/>
      <c r="F1909" s="52"/>
      <c r="G1909" s="52"/>
      <c r="H1909" s="52" t="s">
        <v>127</v>
      </c>
      <c r="I1909" s="53"/>
      <c r="J1909" s="54" t="s">
        <v>128</v>
      </c>
      <c r="K1909" s="55"/>
      <c r="L1909" s="60"/>
      <c r="M1909" s="26"/>
      <c r="N1909" s="60"/>
      <c r="O1909" s="60"/>
      <c r="P1909" s="26"/>
      <c r="Q1909" s="26"/>
      <c r="R1909" s="26"/>
      <c r="S1909" s="60"/>
      <c r="T1909" s="60"/>
      <c r="U1909" s="60"/>
      <c r="V1909" s="26"/>
      <c r="W1909" s="26"/>
      <c r="X1909" s="26"/>
      <c r="Y1909" s="26"/>
      <c r="Z1909" s="1"/>
    </row>
    <row r="1910" spans="1:26" ht="23.25">
      <c r="A1910" s="1"/>
      <c r="B1910" s="52"/>
      <c r="C1910" s="52"/>
      <c r="D1910" s="52"/>
      <c r="E1910" s="52"/>
      <c r="F1910" s="52"/>
      <c r="G1910" s="52"/>
      <c r="H1910" s="52"/>
      <c r="I1910" s="53"/>
      <c r="J1910" s="54" t="s">
        <v>50</v>
      </c>
      <c r="K1910" s="55"/>
      <c r="L1910" s="60">
        <v>4001.211</v>
      </c>
      <c r="M1910" s="26">
        <v>426.223</v>
      </c>
      <c r="N1910" s="60">
        <v>12074.743</v>
      </c>
      <c r="O1910" s="60"/>
      <c r="P1910" s="26"/>
      <c r="Q1910" s="26">
        <f>+L1910+M1910+N1910+O1910+P1910</f>
        <v>16502.177</v>
      </c>
      <c r="R1910" s="26"/>
      <c r="S1910" s="60"/>
      <c r="T1910" s="60"/>
      <c r="U1910" s="60"/>
      <c r="V1910" s="26">
        <f>+R1910+S1910+T1910+U1910</f>
        <v>0</v>
      </c>
      <c r="W1910" s="26">
        <f>+Q1910+V1910</f>
        <v>16502.177</v>
      </c>
      <c r="X1910" s="26">
        <f>IF(Q1910=0,,(Q1910/W1910)*100)</f>
        <v>100</v>
      </c>
      <c r="Y1910" s="26">
        <f>IF(V1910=0,,(V1910/W1910)*100)</f>
        <v>0</v>
      </c>
      <c r="Z1910" s="1"/>
    </row>
    <row r="1911" spans="1:26" ht="23.25">
      <c r="A1911" s="1"/>
      <c r="B1911" s="52"/>
      <c r="C1911" s="52"/>
      <c r="D1911" s="52"/>
      <c r="E1911" s="52"/>
      <c r="F1911" s="52"/>
      <c r="G1911" s="52"/>
      <c r="H1911" s="52"/>
      <c r="I1911" s="53"/>
      <c r="J1911" s="54" t="s">
        <v>51</v>
      </c>
      <c r="K1911" s="55"/>
      <c r="L1911" s="60">
        <v>4148.185</v>
      </c>
      <c r="M1911" s="26">
        <v>1032.283</v>
      </c>
      <c r="N1911" s="60">
        <v>2944.96</v>
      </c>
      <c r="O1911" s="60"/>
      <c r="P1911" s="26"/>
      <c r="Q1911" s="26">
        <f>+L1911+M1911+N1911+O1911+P1911</f>
        <v>8125.428000000001</v>
      </c>
      <c r="R1911" s="26"/>
      <c r="S1911" s="60"/>
      <c r="T1911" s="60"/>
      <c r="U1911" s="60"/>
      <c r="V1911" s="26">
        <f>+R1911+S1911+T1911+U1911</f>
        <v>0</v>
      </c>
      <c r="W1911" s="26">
        <f>+Q1911+V1911</f>
        <v>8125.428000000001</v>
      </c>
      <c r="X1911" s="26">
        <f>IF(Q1911=0,,(Q1911/W1911)*100)</f>
        <v>100</v>
      </c>
      <c r="Y1911" s="26">
        <f>IF(V1911=0,,(V1911/W1911)*100)</f>
        <v>0</v>
      </c>
      <c r="Z1911" s="1"/>
    </row>
    <row r="1912" spans="1:26" ht="23.25">
      <c r="A1912" s="1"/>
      <c r="B1912" s="52"/>
      <c r="C1912" s="52"/>
      <c r="D1912" s="52"/>
      <c r="E1912" s="52"/>
      <c r="F1912" s="52"/>
      <c r="G1912" s="52"/>
      <c r="H1912" s="52"/>
      <c r="I1912" s="53"/>
      <c r="J1912" s="54" t="s">
        <v>52</v>
      </c>
      <c r="K1912" s="55"/>
      <c r="L1912" s="60">
        <v>4102.316</v>
      </c>
      <c r="M1912" s="26">
        <v>1031.011</v>
      </c>
      <c r="N1912" s="60">
        <v>2940.385</v>
      </c>
      <c r="O1912" s="60"/>
      <c r="P1912" s="26"/>
      <c r="Q1912" s="26">
        <f>+L1912+M1912+N1912+O1912+P1912</f>
        <v>8073.7119999999995</v>
      </c>
      <c r="R1912" s="26"/>
      <c r="S1912" s="60"/>
      <c r="T1912" s="60"/>
      <c r="U1912" s="60"/>
      <c r="V1912" s="26">
        <f>+R1912+S1912+T1912+U1912</f>
        <v>0</v>
      </c>
      <c r="W1912" s="26">
        <f>+Q1912+V1912</f>
        <v>8073.7119999999995</v>
      </c>
      <c r="X1912" s="26">
        <f>IF(Q1912=0,,(Q1912/W1912)*100)</f>
        <v>100</v>
      </c>
      <c r="Y1912" s="26">
        <f>IF(V1912=0,,(V1912/W1912)*100)</f>
        <v>0</v>
      </c>
      <c r="Z1912" s="1"/>
    </row>
    <row r="1913" spans="1:26" ht="23.25">
      <c r="A1913" s="1"/>
      <c r="B1913" s="61"/>
      <c r="C1913" s="62"/>
      <c r="D1913" s="62"/>
      <c r="E1913" s="62"/>
      <c r="F1913" s="62"/>
      <c r="G1913" s="62"/>
      <c r="H1913" s="62"/>
      <c r="I1913" s="54"/>
      <c r="J1913" s="54" t="s">
        <v>53</v>
      </c>
      <c r="K1913" s="55"/>
      <c r="L1913" s="24">
        <f aca="true" t="shared" si="468" ref="L1913:W1913">IF(L1910=0,,(L1912/L1910)*100)</f>
        <v>102.5268599931371</v>
      </c>
      <c r="M1913" s="24">
        <f t="shared" si="468"/>
        <v>241.8947358542359</v>
      </c>
      <c r="N1913" s="24">
        <f t="shared" si="468"/>
        <v>24.351532782105593</v>
      </c>
      <c r="O1913" s="24">
        <f t="shared" si="468"/>
        <v>0</v>
      </c>
      <c r="P1913" s="24">
        <f t="shared" si="468"/>
        <v>0</v>
      </c>
      <c r="Q1913" s="24">
        <f t="shared" si="468"/>
        <v>48.92513272642755</v>
      </c>
      <c r="R1913" s="24">
        <f t="shared" si="468"/>
        <v>0</v>
      </c>
      <c r="S1913" s="24">
        <f t="shared" si="468"/>
        <v>0</v>
      </c>
      <c r="T1913" s="24">
        <f t="shared" si="468"/>
        <v>0</v>
      </c>
      <c r="U1913" s="24">
        <f t="shared" si="468"/>
        <v>0</v>
      </c>
      <c r="V1913" s="24">
        <f t="shared" si="468"/>
        <v>0</v>
      </c>
      <c r="W1913" s="24">
        <f t="shared" si="468"/>
        <v>48.92513272642755</v>
      </c>
      <c r="X1913" s="24"/>
      <c r="Y1913" s="24"/>
      <c r="Z1913" s="1"/>
    </row>
    <row r="1914" spans="1:26" ht="23.25">
      <c r="A1914" s="1"/>
      <c r="B1914" s="52"/>
      <c r="C1914" s="52"/>
      <c r="D1914" s="52"/>
      <c r="E1914" s="52"/>
      <c r="F1914" s="52"/>
      <c r="G1914" s="52"/>
      <c r="H1914" s="52"/>
      <c r="I1914" s="53"/>
      <c r="J1914" s="54" t="s">
        <v>54</v>
      </c>
      <c r="K1914" s="55"/>
      <c r="L1914" s="60">
        <f>IF(L1911=0,,(L1912/L1911)*100)</f>
        <v>98.89423928778488</v>
      </c>
      <c r="M1914" s="26">
        <f aca="true" t="shared" si="469" ref="M1914:W1914">IF(M1911=0,,(M1912/M1911)*100)</f>
        <v>99.876777976582</v>
      </c>
      <c r="N1914" s="60">
        <f t="shared" si="469"/>
        <v>99.84464984244269</v>
      </c>
      <c r="O1914" s="60">
        <f t="shared" si="469"/>
        <v>0</v>
      </c>
      <c r="P1914" s="26">
        <f t="shared" si="469"/>
        <v>0</v>
      </c>
      <c r="Q1914" s="26">
        <f t="shared" si="469"/>
        <v>99.3635289119539</v>
      </c>
      <c r="R1914" s="26">
        <f t="shared" si="469"/>
        <v>0</v>
      </c>
      <c r="S1914" s="60">
        <f t="shared" si="469"/>
        <v>0</v>
      </c>
      <c r="T1914" s="60">
        <f t="shared" si="469"/>
        <v>0</v>
      </c>
      <c r="U1914" s="60">
        <f t="shared" si="469"/>
        <v>0</v>
      </c>
      <c r="V1914" s="26">
        <f t="shared" si="469"/>
        <v>0</v>
      </c>
      <c r="W1914" s="26">
        <f t="shared" si="469"/>
        <v>99.3635289119539</v>
      </c>
      <c r="X1914" s="26"/>
      <c r="Y1914" s="26"/>
      <c r="Z1914" s="1"/>
    </row>
    <row r="1915" spans="1:26" ht="23.25">
      <c r="A1915" s="1"/>
      <c r="B1915" s="52"/>
      <c r="C1915" s="52"/>
      <c r="D1915" s="52"/>
      <c r="E1915" s="52"/>
      <c r="F1915" s="52"/>
      <c r="G1915" s="52"/>
      <c r="H1915" s="52"/>
      <c r="I1915" s="53"/>
      <c r="J1915" s="54"/>
      <c r="K1915" s="55"/>
      <c r="L1915" s="60"/>
      <c r="M1915" s="26"/>
      <c r="N1915" s="60"/>
      <c r="O1915" s="60"/>
      <c r="P1915" s="26"/>
      <c r="Q1915" s="26"/>
      <c r="R1915" s="26"/>
      <c r="S1915" s="60"/>
      <c r="T1915" s="60"/>
      <c r="U1915" s="60"/>
      <c r="V1915" s="26"/>
      <c r="W1915" s="26"/>
      <c r="X1915" s="26"/>
      <c r="Y1915" s="26"/>
      <c r="Z1915" s="1"/>
    </row>
    <row r="1916" spans="1:26" ht="23.25">
      <c r="A1916" s="1"/>
      <c r="B1916" s="52"/>
      <c r="C1916" s="52"/>
      <c r="D1916" s="52"/>
      <c r="E1916" s="52"/>
      <c r="F1916" s="52"/>
      <c r="G1916" s="52"/>
      <c r="H1916" s="52" t="s">
        <v>129</v>
      </c>
      <c r="I1916" s="53"/>
      <c r="J1916" s="54" t="s">
        <v>130</v>
      </c>
      <c r="K1916" s="55"/>
      <c r="L1916" s="60"/>
      <c r="M1916" s="26"/>
      <c r="N1916" s="60"/>
      <c r="O1916" s="60"/>
      <c r="P1916" s="26"/>
      <c r="Q1916" s="26"/>
      <c r="R1916" s="26"/>
      <c r="S1916" s="60"/>
      <c r="T1916" s="60"/>
      <c r="U1916" s="60"/>
      <c r="V1916" s="26"/>
      <c r="W1916" s="26"/>
      <c r="X1916" s="26"/>
      <c r="Y1916" s="26"/>
      <c r="Z1916" s="1"/>
    </row>
    <row r="1917" spans="1:26" ht="23.25">
      <c r="A1917" s="1"/>
      <c r="B1917" s="52"/>
      <c r="C1917" s="52"/>
      <c r="D1917" s="52"/>
      <c r="E1917" s="52"/>
      <c r="F1917" s="52"/>
      <c r="G1917" s="52"/>
      <c r="H1917" s="52"/>
      <c r="I1917" s="53"/>
      <c r="J1917" s="54" t="s">
        <v>50</v>
      </c>
      <c r="K1917" s="55"/>
      <c r="L1917" s="60">
        <v>4055.101</v>
      </c>
      <c r="M1917" s="26">
        <v>1157.427</v>
      </c>
      <c r="N1917" s="60">
        <v>2677.689</v>
      </c>
      <c r="O1917" s="60"/>
      <c r="P1917" s="26"/>
      <c r="Q1917" s="26">
        <f>+L1917+M1917+N1917+O1917+P1917</f>
        <v>7890.217000000001</v>
      </c>
      <c r="R1917" s="26"/>
      <c r="S1917" s="60"/>
      <c r="T1917" s="60"/>
      <c r="U1917" s="60"/>
      <c r="V1917" s="26">
        <f>+R1917+S1917+T1917+U1917</f>
        <v>0</v>
      </c>
      <c r="W1917" s="26">
        <f>+Q1917+V1917</f>
        <v>7890.217000000001</v>
      </c>
      <c r="X1917" s="26">
        <f>IF(Q1917=0,,(Q1917/W1917)*100)</f>
        <v>100</v>
      </c>
      <c r="Y1917" s="26">
        <f>IF(V1917=0,,(V1917/W1917)*100)</f>
        <v>0</v>
      </c>
      <c r="Z1917" s="1"/>
    </row>
    <row r="1918" spans="1:26" ht="23.25">
      <c r="A1918" s="1"/>
      <c r="B1918" s="52"/>
      <c r="C1918" s="52"/>
      <c r="D1918" s="52"/>
      <c r="E1918" s="52"/>
      <c r="F1918" s="52"/>
      <c r="G1918" s="52"/>
      <c r="H1918" s="52"/>
      <c r="I1918" s="53"/>
      <c r="J1918" s="54" t="s">
        <v>51</v>
      </c>
      <c r="K1918" s="55"/>
      <c r="L1918" s="60">
        <v>4174.301</v>
      </c>
      <c r="M1918" s="26">
        <v>1674.43</v>
      </c>
      <c r="N1918" s="60">
        <v>2177.08</v>
      </c>
      <c r="O1918" s="60"/>
      <c r="P1918" s="26"/>
      <c r="Q1918" s="26">
        <f>+L1918+M1918+N1918+O1918+P1918</f>
        <v>8025.811000000001</v>
      </c>
      <c r="R1918" s="26"/>
      <c r="S1918" s="60"/>
      <c r="T1918" s="60"/>
      <c r="U1918" s="60"/>
      <c r="V1918" s="26">
        <f>+R1918+S1918+T1918+U1918</f>
        <v>0</v>
      </c>
      <c r="W1918" s="26">
        <f>+Q1918+V1918</f>
        <v>8025.811000000001</v>
      </c>
      <c r="X1918" s="26">
        <f>IF(Q1918=0,,(Q1918/W1918)*100)</f>
        <v>100</v>
      </c>
      <c r="Y1918" s="26">
        <f>IF(V1918=0,,(V1918/W1918)*100)</f>
        <v>0</v>
      </c>
      <c r="Z1918" s="1"/>
    </row>
    <row r="1919" spans="1:26" ht="23.25">
      <c r="A1919" s="1"/>
      <c r="B1919" s="52"/>
      <c r="C1919" s="52"/>
      <c r="D1919" s="52"/>
      <c r="E1919" s="52"/>
      <c r="F1919" s="52"/>
      <c r="G1919" s="52"/>
      <c r="H1919" s="52"/>
      <c r="I1919" s="53"/>
      <c r="J1919" s="54" t="s">
        <v>52</v>
      </c>
      <c r="K1919" s="55"/>
      <c r="L1919" s="60">
        <v>4125.008</v>
      </c>
      <c r="M1919" s="26">
        <v>1663.13</v>
      </c>
      <c r="N1919" s="60">
        <v>2166.18</v>
      </c>
      <c r="O1919" s="60"/>
      <c r="P1919" s="26"/>
      <c r="Q1919" s="26">
        <f>+L1919+M1919+N1919+O1919+P1919</f>
        <v>7954.317999999999</v>
      </c>
      <c r="R1919" s="26"/>
      <c r="S1919" s="60"/>
      <c r="T1919" s="60"/>
      <c r="U1919" s="60"/>
      <c r="V1919" s="26">
        <f>+R1919+S1919+T1919+U1919</f>
        <v>0</v>
      </c>
      <c r="W1919" s="26">
        <f>+Q1919+V1919</f>
        <v>7954.317999999999</v>
      </c>
      <c r="X1919" s="26">
        <f>IF(Q1919=0,,(Q1919/W1919)*100)</f>
        <v>100</v>
      </c>
      <c r="Y1919" s="26">
        <f>IF(V1919=0,,(V1919/W1919)*100)</f>
        <v>0</v>
      </c>
      <c r="Z1919" s="1"/>
    </row>
    <row r="1920" spans="1:26" ht="23.25">
      <c r="A1920" s="1"/>
      <c r="B1920" s="52"/>
      <c r="C1920" s="52"/>
      <c r="D1920" s="52"/>
      <c r="E1920" s="52"/>
      <c r="F1920" s="52"/>
      <c r="G1920" s="52"/>
      <c r="H1920" s="52"/>
      <c r="I1920" s="53"/>
      <c r="J1920" s="54" t="s">
        <v>53</v>
      </c>
      <c r="K1920" s="55"/>
      <c r="L1920" s="60">
        <f aca="true" t="shared" si="470" ref="L1920:W1920">IF(L1917=0,,(L1919/L1917)*100)</f>
        <v>101.72392746814442</v>
      </c>
      <c r="M1920" s="26">
        <f t="shared" si="470"/>
        <v>143.6919995818311</v>
      </c>
      <c r="N1920" s="60">
        <f t="shared" si="470"/>
        <v>80.89737082984618</v>
      </c>
      <c r="O1920" s="60">
        <f t="shared" si="470"/>
        <v>0</v>
      </c>
      <c r="P1920" s="26">
        <f t="shared" si="470"/>
        <v>0</v>
      </c>
      <c r="Q1920" s="26">
        <f t="shared" si="470"/>
        <v>100.81241111619616</v>
      </c>
      <c r="R1920" s="26">
        <f t="shared" si="470"/>
        <v>0</v>
      </c>
      <c r="S1920" s="60">
        <f t="shared" si="470"/>
        <v>0</v>
      </c>
      <c r="T1920" s="60">
        <f t="shared" si="470"/>
        <v>0</v>
      </c>
      <c r="U1920" s="60">
        <f t="shared" si="470"/>
        <v>0</v>
      </c>
      <c r="V1920" s="26">
        <f t="shared" si="470"/>
        <v>0</v>
      </c>
      <c r="W1920" s="26">
        <f t="shared" si="470"/>
        <v>100.81241111619616</v>
      </c>
      <c r="X1920" s="26"/>
      <c r="Y1920" s="26"/>
      <c r="Z1920" s="1"/>
    </row>
    <row r="1921" spans="1:26" ht="23.25">
      <c r="A1921" s="1"/>
      <c r="B1921" s="52"/>
      <c r="C1921" s="52"/>
      <c r="D1921" s="52"/>
      <c r="E1921" s="52"/>
      <c r="F1921" s="52"/>
      <c r="G1921" s="52"/>
      <c r="H1921" s="52"/>
      <c r="I1921" s="53"/>
      <c r="J1921" s="54" t="s">
        <v>54</v>
      </c>
      <c r="K1921" s="55"/>
      <c r="L1921" s="60">
        <f>IF(L1918=0,,(L1919/L1918)*100)</f>
        <v>98.81913163425445</v>
      </c>
      <c r="M1921" s="26">
        <f aca="true" t="shared" si="471" ref="M1921:W1921">IF(M1918=0,,(M1919/M1918)*100)</f>
        <v>99.32514348166241</v>
      </c>
      <c r="N1921" s="60">
        <f t="shared" si="471"/>
        <v>99.49932937696363</v>
      </c>
      <c r="O1921" s="60">
        <f t="shared" si="471"/>
        <v>0</v>
      </c>
      <c r="P1921" s="26">
        <f t="shared" si="471"/>
        <v>0</v>
      </c>
      <c r="Q1921" s="26">
        <f t="shared" si="471"/>
        <v>99.1092115176896</v>
      </c>
      <c r="R1921" s="26">
        <f t="shared" si="471"/>
        <v>0</v>
      </c>
      <c r="S1921" s="60">
        <f t="shared" si="471"/>
        <v>0</v>
      </c>
      <c r="T1921" s="60">
        <f t="shared" si="471"/>
        <v>0</v>
      </c>
      <c r="U1921" s="60">
        <f t="shared" si="471"/>
        <v>0</v>
      </c>
      <c r="V1921" s="26">
        <f t="shared" si="471"/>
        <v>0</v>
      </c>
      <c r="W1921" s="26">
        <f t="shared" si="471"/>
        <v>99.1092115176896</v>
      </c>
      <c r="X1921" s="26"/>
      <c r="Y1921" s="26"/>
      <c r="Z1921" s="1"/>
    </row>
    <row r="1922" spans="1:26" ht="23.25">
      <c r="A1922" s="1"/>
      <c r="B1922" s="61"/>
      <c r="C1922" s="62"/>
      <c r="D1922" s="62"/>
      <c r="E1922" s="62"/>
      <c r="F1922" s="62"/>
      <c r="G1922" s="62"/>
      <c r="H1922" s="62"/>
      <c r="I1922" s="54"/>
      <c r="J1922" s="54"/>
      <c r="K1922" s="55"/>
      <c r="L1922" s="24"/>
      <c r="M1922" s="24"/>
      <c r="N1922" s="24"/>
      <c r="O1922" s="24"/>
      <c r="P1922" s="24"/>
      <c r="Q1922" s="24"/>
      <c r="R1922" s="24"/>
      <c r="S1922" s="24"/>
      <c r="T1922" s="24"/>
      <c r="U1922" s="24"/>
      <c r="V1922" s="24"/>
      <c r="W1922" s="24"/>
      <c r="X1922" s="24"/>
      <c r="Y1922" s="24"/>
      <c r="Z1922" s="1"/>
    </row>
    <row r="1923" spans="1:26" ht="23.25">
      <c r="A1923" s="1"/>
      <c r="B1923" s="52"/>
      <c r="C1923" s="52"/>
      <c r="D1923" s="52"/>
      <c r="E1923" s="52"/>
      <c r="F1923" s="52"/>
      <c r="G1923" s="52"/>
      <c r="H1923" s="52" t="s">
        <v>131</v>
      </c>
      <c r="I1923" s="53"/>
      <c r="J1923" s="54" t="s">
        <v>132</v>
      </c>
      <c r="K1923" s="55"/>
      <c r="L1923" s="60"/>
      <c r="M1923" s="26"/>
      <c r="N1923" s="60"/>
      <c r="O1923" s="60"/>
      <c r="P1923" s="26"/>
      <c r="Q1923" s="26"/>
      <c r="R1923" s="26"/>
      <c r="S1923" s="60"/>
      <c r="T1923" s="60"/>
      <c r="U1923" s="60"/>
      <c r="V1923" s="26"/>
      <c r="W1923" s="26"/>
      <c r="X1923" s="26"/>
      <c r="Y1923" s="26"/>
      <c r="Z1923" s="1"/>
    </row>
    <row r="1924" spans="1:26" ht="23.25">
      <c r="A1924" s="1"/>
      <c r="B1924" s="52"/>
      <c r="C1924" s="52"/>
      <c r="D1924" s="52"/>
      <c r="E1924" s="52"/>
      <c r="F1924" s="52"/>
      <c r="G1924" s="52"/>
      <c r="H1924" s="52"/>
      <c r="I1924" s="53"/>
      <c r="J1924" s="54" t="s">
        <v>50</v>
      </c>
      <c r="K1924" s="55"/>
      <c r="L1924" s="60">
        <v>14866.172</v>
      </c>
      <c r="M1924" s="26">
        <v>426.919</v>
      </c>
      <c r="N1924" s="60">
        <v>921.756</v>
      </c>
      <c r="O1924" s="60"/>
      <c r="P1924" s="26"/>
      <c r="Q1924" s="26">
        <f>+L1924+M1924+N1924+O1924+P1924</f>
        <v>16214.847</v>
      </c>
      <c r="R1924" s="26"/>
      <c r="S1924" s="60"/>
      <c r="T1924" s="60"/>
      <c r="U1924" s="60"/>
      <c r="V1924" s="26">
        <f>+R1924+S1924+T1924+U1924</f>
        <v>0</v>
      </c>
      <c r="W1924" s="26">
        <f>+Q1924+V1924</f>
        <v>16214.847</v>
      </c>
      <c r="X1924" s="26">
        <f>IF(Q1924=0,,(Q1924/W1924)*100)</f>
        <v>100</v>
      </c>
      <c r="Y1924" s="26">
        <f>IF(V1924=0,,(V1924/W1924)*100)</f>
        <v>0</v>
      </c>
      <c r="Z1924" s="1"/>
    </row>
    <row r="1925" spans="1:26" ht="23.25">
      <c r="A1925" s="1"/>
      <c r="B1925" s="52"/>
      <c r="C1925" s="52"/>
      <c r="D1925" s="52"/>
      <c r="E1925" s="52"/>
      <c r="F1925" s="52"/>
      <c r="G1925" s="52"/>
      <c r="H1925" s="52"/>
      <c r="I1925" s="53"/>
      <c r="J1925" s="54" t="s">
        <v>51</v>
      </c>
      <c r="K1925" s="55"/>
      <c r="L1925" s="60">
        <v>16315.319</v>
      </c>
      <c r="M1925" s="26">
        <v>446.945</v>
      </c>
      <c r="N1925" s="60">
        <v>728.366</v>
      </c>
      <c r="O1925" s="60"/>
      <c r="P1925" s="26"/>
      <c r="Q1925" s="26">
        <f>+L1925+M1925+N1925+O1925+P1925</f>
        <v>17490.629999999997</v>
      </c>
      <c r="R1925" s="26"/>
      <c r="S1925" s="60"/>
      <c r="T1925" s="60"/>
      <c r="U1925" s="60"/>
      <c r="V1925" s="26">
        <f>+R1925+S1925+T1925+U1925</f>
        <v>0</v>
      </c>
      <c r="W1925" s="26">
        <f>+Q1925+V1925</f>
        <v>17490.629999999997</v>
      </c>
      <c r="X1925" s="26">
        <f>IF(Q1925=0,,(Q1925/W1925)*100)</f>
        <v>100</v>
      </c>
      <c r="Y1925" s="26">
        <f>IF(V1925=0,,(V1925/W1925)*100)</f>
        <v>0</v>
      </c>
      <c r="Z1925" s="1"/>
    </row>
    <row r="1926" spans="1:26" ht="23.25">
      <c r="A1926" s="1"/>
      <c r="B1926" s="52"/>
      <c r="C1926" s="52"/>
      <c r="D1926" s="52"/>
      <c r="E1926" s="52"/>
      <c r="F1926" s="52"/>
      <c r="G1926" s="52"/>
      <c r="H1926" s="52"/>
      <c r="I1926" s="53"/>
      <c r="J1926" s="54" t="s">
        <v>52</v>
      </c>
      <c r="K1926" s="55"/>
      <c r="L1926" s="60">
        <v>16124.313</v>
      </c>
      <c r="M1926" s="26">
        <v>446.822</v>
      </c>
      <c r="N1926" s="60">
        <v>708.892</v>
      </c>
      <c r="O1926" s="60"/>
      <c r="P1926" s="26"/>
      <c r="Q1926" s="26">
        <f>+L1926+M1926+N1926+O1926+P1926</f>
        <v>17280.027</v>
      </c>
      <c r="R1926" s="26"/>
      <c r="S1926" s="60"/>
      <c r="T1926" s="60"/>
      <c r="U1926" s="60"/>
      <c r="V1926" s="26">
        <f>+R1926+S1926+T1926+U1926</f>
        <v>0</v>
      </c>
      <c r="W1926" s="26">
        <f>+Q1926+V1926</f>
        <v>17280.027</v>
      </c>
      <c r="X1926" s="26">
        <f>IF(Q1926=0,,(Q1926/W1926)*100)</f>
        <v>100</v>
      </c>
      <c r="Y1926" s="26">
        <f>IF(V1926=0,,(V1926/W1926)*100)</f>
        <v>0</v>
      </c>
      <c r="Z1926" s="1"/>
    </row>
    <row r="1927" spans="1:26" ht="23.25">
      <c r="A1927" s="1"/>
      <c r="B1927" s="61"/>
      <c r="C1927" s="61"/>
      <c r="D1927" s="61"/>
      <c r="E1927" s="61"/>
      <c r="F1927" s="61"/>
      <c r="G1927" s="61"/>
      <c r="H1927" s="61"/>
      <c r="I1927" s="53"/>
      <c r="J1927" s="54" t="s">
        <v>53</v>
      </c>
      <c r="K1927" s="55"/>
      <c r="L1927" s="60">
        <f aca="true" t="shared" si="472" ref="L1927:W1927">IF(L1924=0,,(L1926/L1924)*100)</f>
        <v>108.46311343633049</v>
      </c>
      <c r="M1927" s="26">
        <f t="shared" si="472"/>
        <v>104.66200848404499</v>
      </c>
      <c r="N1927" s="60">
        <f t="shared" si="472"/>
        <v>76.90668680214722</v>
      </c>
      <c r="O1927" s="60">
        <f t="shared" si="472"/>
        <v>0</v>
      </c>
      <c r="P1927" s="26">
        <f t="shared" si="472"/>
        <v>0</v>
      </c>
      <c r="Q1927" s="26">
        <f t="shared" si="472"/>
        <v>106.56916466741868</v>
      </c>
      <c r="R1927" s="26">
        <f t="shared" si="472"/>
        <v>0</v>
      </c>
      <c r="S1927" s="60">
        <f t="shared" si="472"/>
        <v>0</v>
      </c>
      <c r="T1927" s="60">
        <f t="shared" si="472"/>
        <v>0</v>
      </c>
      <c r="U1927" s="60">
        <f t="shared" si="472"/>
        <v>0</v>
      </c>
      <c r="V1927" s="26">
        <f t="shared" si="472"/>
        <v>0</v>
      </c>
      <c r="W1927" s="26">
        <f t="shared" si="472"/>
        <v>106.56916466741868</v>
      </c>
      <c r="X1927" s="26"/>
      <c r="Y1927" s="26"/>
      <c r="Z1927" s="1"/>
    </row>
    <row r="1928" spans="1:26" ht="23.25">
      <c r="A1928" s="1"/>
      <c r="B1928" s="61"/>
      <c r="C1928" s="62"/>
      <c r="D1928" s="62"/>
      <c r="E1928" s="62"/>
      <c r="F1928" s="62"/>
      <c r="G1928" s="62"/>
      <c r="H1928" s="62"/>
      <c r="I1928" s="54"/>
      <c r="J1928" s="54" t="s">
        <v>54</v>
      </c>
      <c r="K1928" s="55"/>
      <c r="L1928" s="24">
        <f>IF(L1925=0,,(L1926/L1925)*100)</f>
        <v>98.82928430636262</v>
      </c>
      <c r="M1928" s="24">
        <f aca="true" t="shared" si="473" ref="M1928:W1928">IF(M1925=0,,(M1926/M1925)*100)</f>
        <v>99.9724798353265</v>
      </c>
      <c r="N1928" s="24">
        <f t="shared" si="473"/>
        <v>97.32634417312175</v>
      </c>
      <c r="O1928" s="24">
        <f t="shared" si="473"/>
        <v>0</v>
      </c>
      <c r="P1928" s="24">
        <f t="shared" si="473"/>
        <v>0</v>
      </c>
      <c r="Q1928" s="24">
        <f t="shared" si="473"/>
        <v>98.79590958130153</v>
      </c>
      <c r="R1928" s="24">
        <f t="shared" si="473"/>
        <v>0</v>
      </c>
      <c r="S1928" s="24">
        <f t="shared" si="473"/>
        <v>0</v>
      </c>
      <c r="T1928" s="24">
        <f t="shared" si="473"/>
        <v>0</v>
      </c>
      <c r="U1928" s="24">
        <f t="shared" si="473"/>
        <v>0</v>
      </c>
      <c r="V1928" s="24">
        <f t="shared" si="473"/>
        <v>0</v>
      </c>
      <c r="W1928" s="24">
        <f t="shared" si="473"/>
        <v>98.79590958130153</v>
      </c>
      <c r="X1928" s="24"/>
      <c r="Y1928" s="24"/>
      <c r="Z1928" s="1"/>
    </row>
    <row r="1929" spans="1:26" ht="23.25">
      <c r="A1929" s="1"/>
      <c r="B1929" s="61"/>
      <c r="C1929" s="61"/>
      <c r="D1929" s="61"/>
      <c r="E1929" s="61"/>
      <c r="F1929" s="61"/>
      <c r="G1929" s="61"/>
      <c r="H1929" s="61"/>
      <c r="I1929" s="53"/>
      <c r="J1929" s="54"/>
      <c r="K1929" s="55"/>
      <c r="L1929" s="60"/>
      <c r="M1929" s="26"/>
      <c r="N1929" s="60"/>
      <c r="O1929" s="60"/>
      <c r="P1929" s="26"/>
      <c r="Q1929" s="26"/>
      <c r="R1929" s="26"/>
      <c r="S1929" s="60"/>
      <c r="T1929" s="60"/>
      <c r="U1929" s="60"/>
      <c r="V1929" s="26"/>
      <c r="W1929" s="26"/>
      <c r="X1929" s="26"/>
      <c r="Y1929" s="26"/>
      <c r="Z1929" s="1"/>
    </row>
    <row r="1930" spans="1:26" ht="23.25">
      <c r="A1930" s="1"/>
      <c r="B1930" s="61"/>
      <c r="C1930" s="61"/>
      <c r="D1930" s="61"/>
      <c r="E1930" s="61"/>
      <c r="F1930" s="61"/>
      <c r="G1930" s="61"/>
      <c r="H1930" s="61" t="s">
        <v>133</v>
      </c>
      <c r="I1930" s="53"/>
      <c r="J1930" s="54" t="s">
        <v>134</v>
      </c>
      <c r="K1930" s="55"/>
      <c r="L1930" s="60"/>
      <c r="M1930" s="26"/>
      <c r="N1930" s="60"/>
      <c r="O1930" s="60"/>
      <c r="P1930" s="26"/>
      <c r="Q1930" s="26"/>
      <c r="R1930" s="26"/>
      <c r="S1930" s="60"/>
      <c r="T1930" s="60"/>
      <c r="U1930" s="60"/>
      <c r="V1930" s="26"/>
      <c r="W1930" s="26"/>
      <c r="X1930" s="26"/>
      <c r="Y1930" s="26"/>
      <c r="Z1930" s="1"/>
    </row>
    <row r="1931" spans="1:26" ht="23.25">
      <c r="A1931" s="1"/>
      <c r="B1931" s="61"/>
      <c r="C1931" s="61"/>
      <c r="D1931" s="61"/>
      <c r="E1931" s="61"/>
      <c r="F1931" s="61"/>
      <c r="G1931" s="61"/>
      <c r="H1931" s="61"/>
      <c r="I1931" s="53"/>
      <c r="J1931" s="54" t="s">
        <v>50</v>
      </c>
      <c r="K1931" s="55"/>
      <c r="L1931" s="60">
        <v>2589.977</v>
      </c>
      <c r="M1931" s="26">
        <v>507.923</v>
      </c>
      <c r="N1931" s="60">
        <v>1354.948</v>
      </c>
      <c r="O1931" s="60"/>
      <c r="P1931" s="26"/>
      <c r="Q1931" s="26">
        <f>+L1931+M1931+N1931+O1931+P1931</f>
        <v>4452.848</v>
      </c>
      <c r="R1931" s="26"/>
      <c r="S1931" s="60"/>
      <c r="T1931" s="60"/>
      <c r="U1931" s="60"/>
      <c r="V1931" s="26">
        <f>+R1931+S1931+T1931+U1931</f>
        <v>0</v>
      </c>
      <c r="W1931" s="26">
        <f>+Q1931+V1931</f>
        <v>4452.848</v>
      </c>
      <c r="X1931" s="26">
        <f>IF(Q1931=0,,(Q1931/W1931)*100)</f>
        <v>100</v>
      </c>
      <c r="Y1931" s="26">
        <f>IF(V1931=0,,(V1931/W1931)*100)</f>
        <v>0</v>
      </c>
      <c r="Z1931" s="1"/>
    </row>
    <row r="1932" spans="1:26" ht="23.25">
      <c r="A1932" s="1"/>
      <c r="B1932" s="61"/>
      <c r="C1932" s="61"/>
      <c r="D1932" s="61"/>
      <c r="E1932" s="61"/>
      <c r="F1932" s="61"/>
      <c r="G1932" s="61"/>
      <c r="H1932" s="61"/>
      <c r="I1932" s="53"/>
      <c r="J1932" s="54" t="s">
        <v>51</v>
      </c>
      <c r="K1932" s="55"/>
      <c r="L1932" s="60">
        <v>2613.802</v>
      </c>
      <c r="M1932" s="26">
        <v>476.305</v>
      </c>
      <c r="N1932" s="60">
        <v>1281.996</v>
      </c>
      <c r="O1932" s="60"/>
      <c r="P1932" s="26"/>
      <c r="Q1932" s="26">
        <f>+L1932+M1932+N1932+O1932+P1932</f>
        <v>4372.103</v>
      </c>
      <c r="R1932" s="26"/>
      <c r="S1932" s="60"/>
      <c r="T1932" s="60"/>
      <c r="U1932" s="60"/>
      <c r="V1932" s="26">
        <f>+R1932+S1932+T1932+U1932</f>
        <v>0</v>
      </c>
      <c r="W1932" s="26">
        <f>+Q1932+V1932</f>
        <v>4372.103</v>
      </c>
      <c r="X1932" s="26">
        <f>IF(Q1932=0,,(Q1932/W1932)*100)</f>
        <v>100</v>
      </c>
      <c r="Y1932" s="26">
        <f>IF(V1932=0,,(V1932/W1932)*100)</f>
        <v>0</v>
      </c>
      <c r="Z1932" s="1"/>
    </row>
    <row r="1933" spans="1:26" ht="23.25">
      <c r="A1933" s="1"/>
      <c r="B1933" s="61"/>
      <c r="C1933" s="61"/>
      <c r="D1933" s="61"/>
      <c r="E1933" s="61"/>
      <c r="F1933" s="61"/>
      <c r="G1933" s="61"/>
      <c r="H1933" s="61"/>
      <c r="I1933" s="53"/>
      <c r="J1933" s="54" t="s">
        <v>52</v>
      </c>
      <c r="K1933" s="55"/>
      <c r="L1933" s="60">
        <v>2590.082</v>
      </c>
      <c r="M1933" s="26">
        <v>476.305</v>
      </c>
      <c r="N1933" s="60">
        <v>1251.463</v>
      </c>
      <c r="O1933" s="60"/>
      <c r="P1933" s="26"/>
      <c r="Q1933" s="26">
        <f>+L1933+M1933+N1933+O1933+P1933</f>
        <v>4317.849999999999</v>
      </c>
      <c r="R1933" s="26"/>
      <c r="S1933" s="60"/>
      <c r="T1933" s="60"/>
      <c r="U1933" s="60"/>
      <c r="V1933" s="26">
        <f>+R1933+S1933+T1933+U1933</f>
        <v>0</v>
      </c>
      <c r="W1933" s="26">
        <f>+Q1933+V1933</f>
        <v>4317.849999999999</v>
      </c>
      <c r="X1933" s="26">
        <f>IF(Q1933=0,,(Q1933/W1933)*100)</f>
        <v>100</v>
      </c>
      <c r="Y1933" s="26">
        <f>IF(V1933=0,,(V1933/W1933)*100)</f>
        <v>0</v>
      </c>
      <c r="Z1933" s="1"/>
    </row>
    <row r="1934" spans="1:26" ht="23.25">
      <c r="A1934" s="1"/>
      <c r="B1934" s="61"/>
      <c r="C1934" s="61"/>
      <c r="D1934" s="61"/>
      <c r="E1934" s="61"/>
      <c r="F1934" s="61"/>
      <c r="G1934" s="61"/>
      <c r="H1934" s="61"/>
      <c r="I1934" s="53"/>
      <c r="J1934" s="54" t="s">
        <v>53</v>
      </c>
      <c r="K1934" s="55"/>
      <c r="L1934" s="60">
        <f aca="true" t="shared" si="474" ref="L1934:W1934">IF(L1931=0,,(L1933/L1931)*100)</f>
        <v>100.00405409005562</v>
      </c>
      <c r="M1934" s="26">
        <f t="shared" si="474"/>
        <v>93.77504070498875</v>
      </c>
      <c r="N1934" s="60">
        <f t="shared" si="474"/>
        <v>92.36243752527771</v>
      </c>
      <c r="O1934" s="60">
        <f t="shared" si="474"/>
        <v>0</v>
      </c>
      <c r="P1934" s="26">
        <f t="shared" si="474"/>
        <v>0</v>
      </c>
      <c r="Q1934" s="26">
        <f t="shared" si="474"/>
        <v>96.96827738112775</v>
      </c>
      <c r="R1934" s="26">
        <f t="shared" si="474"/>
        <v>0</v>
      </c>
      <c r="S1934" s="60">
        <f t="shared" si="474"/>
        <v>0</v>
      </c>
      <c r="T1934" s="60">
        <f t="shared" si="474"/>
        <v>0</v>
      </c>
      <c r="U1934" s="60">
        <f t="shared" si="474"/>
        <v>0</v>
      </c>
      <c r="V1934" s="26">
        <f t="shared" si="474"/>
        <v>0</v>
      </c>
      <c r="W1934" s="26">
        <f t="shared" si="474"/>
        <v>96.96827738112775</v>
      </c>
      <c r="X1934" s="26"/>
      <c r="Y1934" s="26"/>
      <c r="Z1934" s="1"/>
    </row>
    <row r="1935" spans="1:26" ht="23.25">
      <c r="A1935" s="1"/>
      <c r="B1935" s="70"/>
      <c r="C1935" s="70"/>
      <c r="D1935" s="70"/>
      <c r="E1935" s="70"/>
      <c r="F1935" s="70"/>
      <c r="G1935" s="70"/>
      <c r="H1935" s="70"/>
      <c r="I1935" s="64"/>
      <c r="J1935" s="65"/>
      <c r="K1935" s="66"/>
      <c r="L1935" s="67"/>
      <c r="M1935" s="68"/>
      <c r="N1935" s="67"/>
      <c r="O1935" s="67"/>
      <c r="P1935" s="68"/>
      <c r="Q1935" s="68"/>
      <c r="R1935" s="68"/>
      <c r="S1935" s="67"/>
      <c r="T1935" s="67"/>
      <c r="U1935" s="67"/>
      <c r="V1935" s="68"/>
      <c r="W1935" s="68"/>
      <c r="X1935" s="68"/>
      <c r="Y1935" s="68"/>
      <c r="Z1935" s="1"/>
    </row>
    <row r="1936" spans="1:26" ht="23.2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</row>
    <row r="1937" spans="1:26" ht="23.2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5"/>
      <c r="W1937" s="5"/>
      <c r="X1937" s="5"/>
      <c r="Y1937" s="5" t="s">
        <v>443</v>
      </c>
      <c r="Z1937" s="1"/>
    </row>
    <row r="1938" spans="1:26" ht="23.25">
      <c r="A1938" s="1"/>
      <c r="B1938" s="9" t="s">
        <v>3</v>
      </c>
      <c r="C1938" s="10"/>
      <c r="D1938" s="10"/>
      <c r="E1938" s="10"/>
      <c r="F1938" s="10"/>
      <c r="G1938" s="10"/>
      <c r="H1938" s="11"/>
      <c r="I1938" s="12"/>
      <c r="J1938" s="13"/>
      <c r="K1938" s="14"/>
      <c r="L1938" s="15" t="s">
        <v>4</v>
      </c>
      <c r="M1938" s="15"/>
      <c r="N1938" s="15"/>
      <c r="O1938" s="15"/>
      <c r="P1938" s="15"/>
      <c r="Q1938" s="15"/>
      <c r="R1938" s="16" t="s">
        <v>5</v>
      </c>
      <c r="S1938" s="15"/>
      <c r="T1938" s="15"/>
      <c r="U1938" s="15"/>
      <c r="V1938" s="17"/>
      <c r="W1938" s="15" t="s">
        <v>6</v>
      </c>
      <c r="X1938" s="15"/>
      <c r="Y1938" s="18"/>
      <c r="Z1938" s="1"/>
    </row>
    <row r="1939" spans="1:26" ht="23.25">
      <c r="A1939" s="1"/>
      <c r="B1939" s="19" t="s">
        <v>7</v>
      </c>
      <c r="C1939" s="20"/>
      <c r="D1939" s="20"/>
      <c r="E1939" s="20"/>
      <c r="F1939" s="20"/>
      <c r="G1939" s="20"/>
      <c r="H1939" s="21"/>
      <c r="I1939" s="22"/>
      <c r="J1939" s="23"/>
      <c r="K1939" s="24"/>
      <c r="L1939" s="25"/>
      <c r="M1939" s="26"/>
      <c r="N1939" s="27"/>
      <c r="O1939" s="28" t="s">
        <v>8</v>
      </c>
      <c r="P1939" s="29"/>
      <c r="Q1939" s="30"/>
      <c r="R1939" s="31" t="s">
        <v>8</v>
      </c>
      <c r="S1939" s="32" t="s">
        <v>9</v>
      </c>
      <c r="T1939" s="25"/>
      <c r="U1939" s="33" t="s">
        <v>10</v>
      </c>
      <c r="V1939" s="30"/>
      <c r="W1939" s="30"/>
      <c r="X1939" s="34" t="s">
        <v>11</v>
      </c>
      <c r="Y1939" s="35"/>
      <c r="Z1939" s="1"/>
    </row>
    <row r="1940" spans="1:26" ht="23.25">
      <c r="A1940" s="1"/>
      <c r="B1940" s="36"/>
      <c r="C1940" s="37"/>
      <c r="D1940" s="37"/>
      <c r="E1940" s="37"/>
      <c r="F1940" s="38"/>
      <c r="G1940" s="37"/>
      <c r="H1940" s="36"/>
      <c r="I1940" s="22"/>
      <c r="J1940" s="2" t="s">
        <v>12</v>
      </c>
      <c r="K1940" s="24"/>
      <c r="L1940" s="39" t="s">
        <v>13</v>
      </c>
      <c r="M1940" s="40" t="s">
        <v>14</v>
      </c>
      <c r="N1940" s="32" t="s">
        <v>13</v>
      </c>
      <c r="O1940" s="39" t="s">
        <v>15</v>
      </c>
      <c r="P1940" s="29" t="s">
        <v>16</v>
      </c>
      <c r="Q1940" s="26"/>
      <c r="R1940" s="41" t="s">
        <v>15</v>
      </c>
      <c r="S1940" s="40" t="s">
        <v>17</v>
      </c>
      <c r="T1940" s="39" t="s">
        <v>18</v>
      </c>
      <c r="U1940" s="33" t="s">
        <v>19</v>
      </c>
      <c r="V1940" s="30"/>
      <c r="W1940" s="30"/>
      <c r="X1940" s="30"/>
      <c r="Y1940" s="40"/>
      <c r="Z1940" s="1"/>
    </row>
    <row r="1941" spans="1:26" ht="23.25">
      <c r="A1941" s="1"/>
      <c r="B1941" s="36" t="s">
        <v>20</v>
      </c>
      <c r="C1941" s="36" t="s">
        <v>21</v>
      </c>
      <c r="D1941" s="36" t="s">
        <v>22</v>
      </c>
      <c r="E1941" s="36" t="s">
        <v>23</v>
      </c>
      <c r="F1941" s="36" t="s">
        <v>24</v>
      </c>
      <c r="G1941" s="36" t="s">
        <v>25</v>
      </c>
      <c r="H1941" s="36" t="s">
        <v>26</v>
      </c>
      <c r="I1941" s="22"/>
      <c r="J1941" s="42"/>
      <c r="K1941" s="24"/>
      <c r="L1941" s="39" t="s">
        <v>27</v>
      </c>
      <c r="M1941" s="40" t="s">
        <v>28</v>
      </c>
      <c r="N1941" s="32" t="s">
        <v>29</v>
      </c>
      <c r="O1941" s="39" t="s">
        <v>30</v>
      </c>
      <c r="P1941" s="29" t="s">
        <v>31</v>
      </c>
      <c r="Q1941" s="40" t="s">
        <v>32</v>
      </c>
      <c r="R1941" s="41" t="s">
        <v>30</v>
      </c>
      <c r="S1941" s="40" t="s">
        <v>33</v>
      </c>
      <c r="T1941" s="39" t="s">
        <v>34</v>
      </c>
      <c r="U1941" s="33" t="s">
        <v>35</v>
      </c>
      <c r="V1941" s="29" t="s">
        <v>32</v>
      </c>
      <c r="W1941" s="29" t="s">
        <v>36</v>
      </c>
      <c r="X1941" s="29" t="s">
        <v>37</v>
      </c>
      <c r="Y1941" s="40" t="s">
        <v>38</v>
      </c>
      <c r="Z1941" s="1"/>
    </row>
    <row r="1942" spans="1:26" ht="23.25">
      <c r="A1942" s="1"/>
      <c r="B1942" s="43"/>
      <c r="C1942" s="43"/>
      <c r="D1942" s="43"/>
      <c r="E1942" s="43"/>
      <c r="F1942" s="43"/>
      <c r="G1942" s="43"/>
      <c r="H1942" s="43"/>
      <c r="I1942" s="44"/>
      <c r="J1942" s="45"/>
      <c r="K1942" s="46"/>
      <c r="L1942" s="47"/>
      <c r="M1942" s="48"/>
      <c r="N1942" s="49"/>
      <c r="O1942" s="47"/>
      <c r="P1942" s="50"/>
      <c r="Q1942" s="50"/>
      <c r="R1942" s="48"/>
      <c r="S1942" s="48"/>
      <c r="T1942" s="47"/>
      <c r="U1942" s="51"/>
      <c r="V1942" s="50"/>
      <c r="W1942" s="50"/>
      <c r="X1942" s="50"/>
      <c r="Y1942" s="48"/>
      <c r="Z1942" s="1"/>
    </row>
    <row r="1943" spans="1:26" ht="23.25">
      <c r="A1943" s="1"/>
      <c r="B1943" s="52" t="s">
        <v>381</v>
      </c>
      <c r="C1943" s="52" t="s">
        <v>383</v>
      </c>
      <c r="D1943" s="52"/>
      <c r="E1943" s="52" t="s">
        <v>385</v>
      </c>
      <c r="F1943" s="52" t="s">
        <v>389</v>
      </c>
      <c r="G1943" s="52" t="s">
        <v>60</v>
      </c>
      <c r="H1943" s="52" t="s">
        <v>133</v>
      </c>
      <c r="I1943" s="53"/>
      <c r="J1943" s="54" t="s">
        <v>54</v>
      </c>
      <c r="K1943" s="55"/>
      <c r="L1943" s="25">
        <f>IF(L1932=0,,(L1933/L1932)*100)</f>
        <v>99.09250968512534</v>
      </c>
      <c r="M1943" s="26">
        <f aca="true" t="shared" si="475" ref="M1943:W1943">IF(M1932=0,,(M1933/M1932)*100)</f>
        <v>100</v>
      </c>
      <c r="N1943" s="27">
        <f t="shared" si="475"/>
        <v>97.61832330210078</v>
      </c>
      <c r="O1943" s="56">
        <f t="shared" si="475"/>
        <v>0</v>
      </c>
      <c r="P1943" s="30">
        <f t="shared" si="475"/>
        <v>0</v>
      </c>
      <c r="Q1943" s="30">
        <f t="shared" si="475"/>
        <v>98.75910974649955</v>
      </c>
      <c r="R1943" s="26">
        <f t="shared" si="475"/>
        <v>0</v>
      </c>
      <c r="S1943" s="27">
        <f t="shared" si="475"/>
        <v>0</v>
      </c>
      <c r="T1943" s="25">
        <f t="shared" si="475"/>
        <v>0</v>
      </c>
      <c r="U1943" s="57">
        <f t="shared" si="475"/>
        <v>0</v>
      </c>
      <c r="V1943" s="30">
        <f t="shared" si="475"/>
        <v>0</v>
      </c>
      <c r="W1943" s="30">
        <f t="shared" si="475"/>
        <v>98.75910974649955</v>
      </c>
      <c r="X1943" s="30"/>
      <c r="Y1943" s="26"/>
      <c r="Z1943" s="1"/>
    </row>
    <row r="1944" spans="1:26" ht="23.25">
      <c r="A1944" s="1"/>
      <c r="B1944" s="52"/>
      <c r="C1944" s="52"/>
      <c r="D1944" s="52"/>
      <c r="E1944" s="52"/>
      <c r="F1944" s="52"/>
      <c r="G1944" s="52"/>
      <c r="H1944" s="52"/>
      <c r="I1944" s="53"/>
      <c r="J1944" s="58"/>
      <c r="K1944" s="59"/>
      <c r="L1944" s="60"/>
      <c r="M1944" s="60"/>
      <c r="N1944" s="60"/>
      <c r="O1944" s="60"/>
      <c r="P1944" s="60"/>
      <c r="Q1944" s="60"/>
      <c r="R1944" s="60"/>
      <c r="S1944" s="60"/>
      <c r="T1944" s="60"/>
      <c r="U1944" s="69"/>
      <c r="V1944" s="26"/>
      <c r="W1944" s="26"/>
      <c r="X1944" s="26"/>
      <c r="Y1944" s="26"/>
      <c r="Z1944" s="1"/>
    </row>
    <row r="1945" spans="1:26" ht="23.25">
      <c r="A1945" s="1"/>
      <c r="B1945" s="52"/>
      <c r="C1945" s="52"/>
      <c r="D1945" s="52"/>
      <c r="E1945" s="52"/>
      <c r="F1945" s="52"/>
      <c r="G1945" s="52"/>
      <c r="H1945" s="52" t="s">
        <v>135</v>
      </c>
      <c r="I1945" s="53"/>
      <c r="J1945" s="58" t="s">
        <v>136</v>
      </c>
      <c r="K1945" s="59"/>
      <c r="L1945" s="60"/>
      <c r="M1945" s="60"/>
      <c r="N1945" s="60"/>
      <c r="O1945" s="60"/>
      <c r="P1945" s="60"/>
      <c r="Q1945" s="60"/>
      <c r="R1945" s="60"/>
      <c r="S1945" s="60"/>
      <c r="T1945" s="60"/>
      <c r="U1945" s="60"/>
      <c r="V1945" s="26"/>
      <c r="W1945" s="26"/>
      <c r="X1945" s="26"/>
      <c r="Y1945" s="26"/>
      <c r="Z1945" s="1"/>
    </row>
    <row r="1946" spans="1:26" ht="23.25">
      <c r="A1946" s="1"/>
      <c r="B1946" s="52"/>
      <c r="C1946" s="52"/>
      <c r="D1946" s="52"/>
      <c r="E1946" s="52"/>
      <c r="F1946" s="52"/>
      <c r="G1946" s="52"/>
      <c r="H1946" s="52"/>
      <c r="I1946" s="53"/>
      <c r="J1946" s="54" t="s">
        <v>50</v>
      </c>
      <c r="K1946" s="55"/>
      <c r="L1946" s="60">
        <v>3398.422</v>
      </c>
      <c r="M1946" s="60">
        <v>346.564</v>
      </c>
      <c r="N1946" s="60">
        <v>1038.955</v>
      </c>
      <c r="O1946" s="60"/>
      <c r="P1946" s="60"/>
      <c r="Q1946" s="26">
        <f>+L1946+M1946+N1946+O1946+P1946</f>
        <v>4783.941</v>
      </c>
      <c r="R1946" s="60"/>
      <c r="S1946" s="60"/>
      <c r="T1946" s="60"/>
      <c r="U1946" s="60"/>
      <c r="V1946" s="26">
        <f>+R1946+S1946+T1946+U1946</f>
        <v>0</v>
      </c>
      <c r="W1946" s="26">
        <f>+Q1946+V1946</f>
        <v>4783.941</v>
      </c>
      <c r="X1946" s="26">
        <f>IF(Q1946=0,,(Q1946/W1946)*100)</f>
        <v>100</v>
      </c>
      <c r="Y1946" s="26">
        <f>IF(V1946=0,,(V1946/W1946)*100)</f>
        <v>0</v>
      </c>
      <c r="Z1946" s="1"/>
    </row>
    <row r="1947" spans="1:26" ht="23.25">
      <c r="A1947" s="1"/>
      <c r="B1947" s="52"/>
      <c r="C1947" s="52"/>
      <c r="D1947" s="52"/>
      <c r="E1947" s="52"/>
      <c r="F1947" s="52"/>
      <c r="G1947" s="52"/>
      <c r="H1947" s="52"/>
      <c r="I1947" s="53"/>
      <c r="J1947" s="54" t="s">
        <v>51</v>
      </c>
      <c r="K1947" s="55"/>
      <c r="L1947" s="60">
        <v>3454.487</v>
      </c>
      <c r="M1947" s="26">
        <v>380.853</v>
      </c>
      <c r="N1947" s="60">
        <v>1192.752</v>
      </c>
      <c r="O1947" s="60"/>
      <c r="P1947" s="26"/>
      <c r="Q1947" s="26">
        <f>+L1947+M1947+N1947+O1947+P1947</f>
        <v>5028.092000000001</v>
      </c>
      <c r="R1947" s="26"/>
      <c r="S1947" s="60"/>
      <c r="T1947" s="60"/>
      <c r="U1947" s="60"/>
      <c r="V1947" s="26">
        <f>+R1947+S1947+T1947+U1947</f>
        <v>0</v>
      </c>
      <c r="W1947" s="26">
        <f>+Q1947+V1947</f>
        <v>5028.092000000001</v>
      </c>
      <c r="X1947" s="26">
        <f>IF(Q1947=0,,(Q1947/W1947)*100)</f>
        <v>100</v>
      </c>
      <c r="Y1947" s="26">
        <f>IF(V1947=0,,(V1947/W1947)*100)</f>
        <v>0</v>
      </c>
      <c r="Z1947" s="1"/>
    </row>
    <row r="1948" spans="1:26" ht="23.25">
      <c r="A1948" s="1"/>
      <c r="B1948" s="52"/>
      <c r="C1948" s="52"/>
      <c r="D1948" s="52"/>
      <c r="E1948" s="52"/>
      <c r="F1948" s="52"/>
      <c r="G1948" s="52"/>
      <c r="H1948" s="52"/>
      <c r="I1948" s="53"/>
      <c r="J1948" s="54" t="s">
        <v>52</v>
      </c>
      <c r="K1948" s="55"/>
      <c r="L1948" s="60">
        <v>3418.332</v>
      </c>
      <c r="M1948" s="26">
        <v>375.756</v>
      </c>
      <c r="N1948" s="60">
        <v>1170.182</v>
      </c>
      <c r="O1948" s="60"/>
      <c r="P1948" s="26"/>
      <c r="Q1948" s="26">
        <f>+L1948+M1948+N1948+O1948+P1948</f>
        <v>4964.2699999999995</v>
      </c>
      <c r="R1948" s="26"/>
      <c r="S1948" s="60"/>
      <c r="T1948" s="60"/>
      <c r="U1948" s="60"/>
      <c r="V1948" s="26">
        <f>+R1948+S1948+T1948+U1948</f>
        <v>0</v>
      </c>
      <c r="W1948" s="26">
        <f>+Q1948+V1948</f>
        <v>4964.2699999999995</v>
      </c>
      <c r="X1948" s="26">
        <f>IF(Q1948=0,,(Q1948/W1948)*100)</f>
        <v>100</v>
      </c>
      <c r="Y1948" s="26">
        <f>IF(V1948=0,,(V1948/W1948)*100)</f>
        <v>0</v>
      </c>
      <c r="Z1948" s="1"/>
    </row>
    <row r="1949" spans="1:26" ht="23.25">
      <c r="A1949" s="1"/>
      <c r="B1949" s="52"/>
      <c r="C1949" s="52"/>
      <c r="D1949" s="52"/>
      <c r="E1949" s="52"/>
      <c r="F1949" s="52"/>
      <c r="G1949" s="52"/>
      <c r="H1949" s="52"/>
      <c r="I1949" s="53"/>
      <c r="J1949" s="54" t="s">
        <v>53</v>
      </c>
      <c r="K1949" s="55"/>
      <c r="L1949" s="60">
        <f aca="true" t="shared" si="476" ref="L1949:W1949">IF(L1946=0,,(L1948/L1946)*100)</f>
        <v>100.58586014332533</v>
      </c>
      <c r="M1949" s="26">
        <f t="shared" si="476"/>
        <v>108.42326381274452</v>
      </c>
      <c r="N1949" s="60">
        <f t="shared" si="476"/>
        <v>112.63067216578197</v>
      </c>
      <c r="O1949" s="60">
        <f t="shared" si="476"/>
        <v>0</v>
      </c>
      <c r="P1949" s="26">
        <f t="shared" si="476"/>
        <v>0</v>
      </c>
      <c r="Q1949" s="26">
        <f t="shared" si="476"/>
        <v>103.76946538429299</v>
      </c>
      <c r="R1949" s="26">
        <f t="shared" si="476"/>
        <v>0</v>
      </c>
      <c r="S1949" s="60">
        <f t="shared" si="476"/>
        <v>0</v>
      </c>
      <c r="T1949" s="60">
        <f t="shared" si="476"/>
        <v>0</v>
      </c>
      <c r="U1949" s="60">
        <f t="shared" si="476"/>
        <v>0</v>
      </c>
      <c r="V1949" s="26">
        <f t="shared" si="476"/>
        <v>0</v>
      </c>
      <c r="W1949" s="26">
        <f t="shared" si="476"/>
        <v>103.76946538429299</v>
      </c>
      <c r="X1949" s="26"/>
      <c r="Y1949" s="26"/>
      <c r="Z1949" s="1"/>
    </row>
    <row r="1950" spans="1:26" ht="23.25">
      <c r="A1950" s="1"/>
      <c r="B1950" s="52"/>
      <c r="C1950" s="52"/>
      <c r="D1950" s="52"/>
      <c r="E1950" s="52"/>
      <c r="F1950" s="52"/>
      <c r="G1950" s="52"/>
      <c r="H1950" s="52"/>
      <c r="I1950" s="53"/>
      <c r="J1950" s="54" t="s">
        <v>54</v>
      </c>
      <c r="K1950" s="55"/>
      <c r="L1950" s="60">
        <f>IF(L1947=0,,(L1948/L1947)*100)</f>
        <v>98.95339018499708</v>
      </c>
      <c r="M1950" s="26">
        <f aca="true" t="shared" si="477" ref="M1950:W1950">IF(M1947=0,,(M1948/M1947)*100)</f>
        <v>98.66168836795298</v>
      </c>
      <c r="N1950" s="60">
        <f t="shared" si="477"/>
        <v>98.10773740056608</v>
      </c>
      <c r="O1950" s="60">
        <f t="shared" si="477"/>
        <v>0</v>
      </c>
      <c r="P1950" s="26">
        <f t="shared" si="477"/>
        <v>0</v>
      </c>
      <c r="Q1950" s="26">
        <f t="shared" si="477"/>
        <v>98.73069148297205</v>
      </c>
      <c r="R1950" s="26">
        <f t="shared" si="477"/>
        <v>0</v>
      </c>
      <c r="S1950" s="60">
        <f t="shared" si="477"/>
        <v>0</v>
      </c>
      <c r="T1950" s="60">
        <f t="shared" si="477"/>
        <v>0</v>
      </c>
      <c r="U1950" s="60">
        <f t="shared" si="477"/>
        <v>0</v>
      </c>
      <c r="V1950" s="26">
        <f t="shared" si="477"/>
        <v>0</v>
      </c>
      <c r="W1950" s="26">
        <f t="shared" si="477"/>
        <v>98.73069148297205</v>
      </c>
      <c r="X1950" s="26"/>
      <c r="Y1950" s="26"/>
      <c r="Z1950" s="1"/>
    </row>
    <row r="1951" spans="1:26" ht="23.25">
      <c r="A1951" s="1"/>
      <c r="B1951" s="52"/>
      <c r="C1951" s="52"/>
      <c r="D1951" s="52"/>
      <c r="E1951" s="52"/>
      <c r="F1951" s="52"/>
      <c r="G1951" s="52"/>
      <c r="H1951" s="52"/>
      <c r="I1951" s="53"/>
      <c r="J1951" s="54"/>
      <c r="K1951" s="55"/>
      <c r="L1951" s="60"/>
      <c r="M1951" s="26"/>
      <c r="N1951" s="60"/>
      <c r="O1951" s="60"/>
      <c r="P1951" s="26"/>
      <c r="Q1951" s="26"/>
      <c r="R1951" s="26"/>
      <c r="S1951" s="60"/>
      <c r="T1951" s="60"/>
      <c r="U1951" s="60"/>
      <c r="V1951" s="26"/>
      <c r="W1951" s="26"/>
      <c r="X1951" s="26"/>
      <c r="Y1951" s="26"/>
      <c r="Z1951" s="1"/>
    </row>
    <row r="1952" spans="1:26" ht="23.25">
      <c r="A1952" s="1"/>
      <c r="B1952" s="52"/>
      <c r="C1952" s="52"/>
      <c r="D1952" s="52"/>
      <c r="E1952" s="52"/>
      <c r="F1952" s="52"/>
      <c r="G1952" s="52"/>
      <c r="H1952" s="52" t="s">
        <v>137</v>
      </c>
      <c r="I1952" s="53"/>
      <c r="J1952" s="54" t="s">
        <v>138</v>
      </c>
      <c r="K1952" s="55"/>
      <c r="L1952" s="60"/>
      <c r="M1952" s="26"/>
      <c r="N1952" s="60"/>
      <c r="O1952" s="60"/>
      <c r="P1952" s="26"/>
      <c r="Q1952" s="26"/>
      <c r="R1952" s="26"/>
      <c r="S1952" s="60"/>
      <c r="T1952" s="60"/>
      <c r="U1952" s="60"/>
      <c r="V1952" s="26"/>
      <c r="W1952" s="26"/>
      <c r="X1952" s="26"/>
      <c r="Y1952" s="26"/>
      <c r="Z1952" s="1"/>
    </row>
    <row r="1953" spans="1:26" ht="23.25">
      <c r="A1953" s="1"/>
      <c r="B1953" s="52"/>
      <c r="C1953" s="52"/>
      <c r="D1953" s="52"/>
      <c r="E1953" s="52"/>
      <c r="F1953" s="52"/>
      <c r="G1953" s="52"/>
      <c r="H1953" s="52"/>
      <c r="I1953" s="53"/>
      <c r="J1953" s="54" t="s">
        <v>50</v>
      </c>
      <c r="K1953" s="55"/>
      <c r="L1953" s="60">
        <v>3916.461</v>
      </c>
      <c r="M1953" s="26">
        <v>543.45</v>
      </c>
      <c r="N1953" s="60">
        <v>1351.973</v>
      </c>
      <c r="O1953" s="60"/>
      <c r="P1953" s="26"/>
      <c r="Q1953" s="26">
        <f>+L1953+M1953+N1953+O1953+P1953</f>
        <v>5811.884</v>
      </c>
      <c r="R1953" s="26"/>
      <c r="S1953" s="60"/>
      <c r="T1953" s="60"/>
      <c r="U1953" s="60"/>
      <c r="V1953" s="26">
        <f>+R1953+S1953+T1953+U1953</f>
        <v>0</v>
      </c>
      <c r="W1953" s="26">
        <f>+Q1953+V1953</f>
        <v>5811.884</v>
      </c>
      <c r="X1953" s="26">
        <f>IF(Q1953=0,,(Q1953/W1953)*100)</f>
        <v>100</v>
      </c>
      <c r="Y1953" s="26">
        <f>IF(V1953=0,,(V1953/W1953)*100)</f>
        <v>0</v>
      </c>
      <c r="Z1953" s="1"/>
    </row>
    <row r="1954" spans="1:26" ht="23.25">
      <c r="A1954" s="1"/>
      <c r="B1954" s="52"/>
      <c r="C1954" s="52"/>
      <c r="D1954" s="52"/>
      <c r="E1954" s="52"/>
      <c r="F1954" s="52"/>
      <c r="G1954" s="52"/>
      <c r="H1954" s="52"/>
      <c r="I1954" s="53"/>
      <c r="J1954" s="54" t="s">
        <v>51</v>
      </c>
      <c r="K1954" s="55"/>
      <c r="L1954" s="60">
        <v>3946.608</v>
      </c>
      <c r="M1954" s="26">
        <v>707.742</v>
      </c>
      <c r="N1954" s="60">
        <v>1378.17</v>
      </c>
      <c r="O1954" s="60"/>
      <c r="P1954" s="26"/>
      <c r="Q1954" s="26">
        <f>+L1954+M1954+N1954+O1954+P1954</f>
        <v>6032.52</v>
      </c>
      <c r="R1954" s="26"/>
      <c r="S1954" s="60"/>
      <c r="T1954" s="60"/>
      <c r="U1954" s="60"/>
      <c r="V1954" s="26">
        <f>+R1954+S1954+T1954+U1954</f>
        <v>0</v>
      </c>
      <c r="W1954" s="26">
        <f>+Q1954+V1954</f>
        <v>6032.52</v>
      </c>
      <c r="X1954" s="26">
        <f>IF(Q1954=0,,(Q1954/W1954)*100)</f>
        <v>100</v>
      </c>
      <c r="Y1954" s="26">
        <f>IF(V1954=0,,(V1954/W1954)*100)</f>
        <v>0</v>
      </c>
      <c r="Z1954" s="1"/>
    </row>
    <row r="1955" spans="1:26" ht="23.25">
      <c r="A1955" s="1"/>
      <c r="B1955" s="52"/>
      <c r="C1955" s="52"/>
      <c r="D1955" s="52"/>
      <c r="E1955" s="52"/>
      <c r="F1955" s="52"/>
      <c r="G1955" s="52"/>
      <c r="H1955" s="52"/>
      <c r="I1955" s="53"/>
      <c r="J1955" s="54" t="s">
        <v>52</v>
      </c>
      <c r="K1955" s="55"/>
      <c r="L1955" s="60">
        <v>3898.452</v>
      </c>
      <c r="M1955" s="26">
        <v>683.189</v>
      </c>
      <c r="N1955" s="60">
        <v>1293.244</v>
      </c>
      <c r="O1955" s="60"/>
      <c r="P1955" s="26"/>
      <c r="Q1955" s="26">
        <f>+L1955+M1955+N1955+O1955+P1955</f>
        <v>5874.885</v>
      </c>
      <c r="R1955" s="26"/>
      <c r="S1955" s="60"/>
      <c r="T1955" s="60"/>
      <c r="U1955" s="60"/>
      <c r="V1955" s="26">
        <f>+R1955+S1955+T1955+U1955</f>
        <v>0</v>
      </c>
      <c r="W1955" s="26">
        <f>+Q1955+V1955</f>
        <v>5874.885</v>
      </c>
      <c r="X1955" s="26">
        <f>IF(Q1955=0,,(Q1955/W1955)*100)</f>
        <v>100</v>
      </c>
      <c r="Y1955" s="26">
        <f>IF(V1955=0,,(V1955/W1955)*100)</f>
        <v>0</v>
      </c>
      <c r="Z1955" s="1"/>
    </row>
    <row r="1956" spans="1:26" ht="23.25">
      <c r="A1956" s="1"/>
      <c r="B1956" s="52"/>
      <c r="C1956" s="52"/>
      <c r="D1956" s="52"/>
      <c r="E1956" s="52"/>
      <c r="F1956" s="52"/>
      <c r="G1956" s="52"/>
      <c r="H1956" s="52"/>
      <c r="I1956" s="53"/>
      <c r="J1956" s="54" t="s">
        <v>53</v>
      </c>
      <c r="K1956" s="55"/>
      <c r="L1956" s="60">
        <f aca="true" t="shared" si="478" ref="L1956:W1956">IF(L1953=0,,(L1955/L1953)*100)</f>
        <v>99.54017159879801</v>
      </c>
      <c r="M1956" s="26">
        <f t="shared" si="478"/>
        <v>125.71331309228077</v>
      </c>
      <c r="N1956" s="60">
        <f t="shared" si="478"/>
        <v>95.65605230281965</v>
      </c>
      <c r="O1956" s="60">
        <f t="shared" si="478"/>
        <v>0</v>
      </c>
      <c r="P1956" s="26">
        <f t="shared" si="478"/>
        <v>0</v>
      </c>
      <c r="Q1956" s="26">
        <f t="shared" si="478"/>
        <v>101.08400305305474</v>
      </c>
      <c r="R1956" s="26">
        <f t="shared" si="478"/>
        <v>0</v>
      </c>
      <c r="S1956" s="60">
        <f t="shared" si="478"/>
        <v>0</v>
      </c>
      <c r="T1956" s="60">
        <f t="shared" si="478"/>
        <v>0</v>
      </c>
      <c r="U1956" s="60">
        <f t="shared" si="478"/>
        <v>0</v>
      </c>
      <c r="V1956" s="26">
        <f t="shared" si="478"/>
        <v>0</v>
      </c>
      <c r="W1956" s="26">
        <f t="shared" si="478"/>
        <v>101.08400305305474</v>
      </c>
      <c r="X1956" s="26"/>
      <c r="Y1956" s="26"/>
      <c r="Z1956" s="1"/>
    </row>
    <row r="1957" spans="1:26" ht="23.25">
      <c r="A1957" s="1"/>
      <c r="B1957" s="52"/>
      <c r="C1957" s="52"/>
      <c r="D1957" s="52"/>
      <c r="E1957" s="52"/>
      <c r="F1957" s="52"/>
      <c r="G1957" s="52"/>
      <c r="H1957" s="52"/>
      <c r="I1957" s="53"/>
      <c r="J1957" s="54" t="s">
        <v>54</v>
      </c>
      <c r="K1957" s="55"/>
      <c r="L1957" s="60">
        <f>IF(L1954=0,,(L1955/L1954)*100)</f>
        <v>98.77981294316537</v>
      </c>
      <c r="M1957" s="26">
        <f aca="true" t="shared" si="479" ref="M1957:W1957">IF(M1954=0,,(M1955/M1954)*100)</f>
        <v>96.53079794614422</v>
      </c>
      <c r="N1957" s="60">
        <f t="shared" si="479"/>
        <v>93.8377703766589</v>
      </c>
      <c r="O1957" s="60">
        <f t="shared" si="479"/>
        <v>0</v>
      </c>
      <c r="P1957" s="26">
        <f t="shared" si="479"/>
        <v>0</v>
      </c>
      <c r="Q1957" s="26">
        <f t="shared" si="479"/>
        <v>97.38691293190905</v>
      </c>
      <c r="R1957" s="26">
        <f t="shared" si="479"/>
        <v>0</v>
      </c>
      <c r="S1957" s="60">
        <f t="shared" si="479"/>
        <v>0</v>
      </c>
      <c r="T1957" s="60">
        <f t="shared" si="479"/>
        <v>0</v>
      </c>
      <c r="U1957" s="60">
        <f t="shared" si="479"/>
        <v>0</v>
      </c>
      <c r="V1957" s="26">
        <f t="shared" si="479"/>
        <v>0</v>
      </c>
      <c r="W1957" s="26">
        <f t="shared" si="479"/>
        <v>97.38691293190905</v>
      </c>
      <c r="X1957" s="26"/>
      <c r="Y1957" s="26"/>
      <c r="Z1957" s="1"/>
    </row>
    <row r="1958" spans="1:26" ht="23.25">
      <c r="A1958" s="1"/>
      <c r="B1958" s="61"/>
      <c r="C1958" s="62"/>
      <c r="D1958" s="62"/>
      <c r="E1958" s="62"/>
      <c r="F1958" s="62"/>
      <c r="G1958" s="62"/>
      <c r="H1958" s="62"/>
      <c r="I1958" s="54"/>
      <c r="J1958" s="54"/>
      <c r="K1958" s="55"/>
      <c r="L1958" s="24"/>
      <c r="M1958" s="24"/>
      <c r="N1958" s="24"/>
      <c r="O1958" s="24"/>
      <c r="P1958" s="24"/>
      <c r="Q1958" s="24"/>
      <c r="R1958" s="24"/>
      <c r="S1958" s="24"/>
      <c r="T1958" s="24"/>
      <c r="U1958" s="24"/>
      <c r="V1958" s="24"/>
      <c r="W1958" s="24"/>
      <c r="X1958" s="24"/>
      <c r="Y1958" s="24"/>
      <c r="Z1958" s="1"/>
    </row>
    <row r="1959" spans="1:26" ht="23.25">
      <c r="A1959" s="1"/>
      <c r="B1959" s="52"/>
      <c r="C1959" s="52"/>
      <c r="D1959" s="52"/>
      <c r="E1959" s="52"/>
      <c r="F1959" s="52"/>
      <c r="G1959" s="52"/>
      <c r="H1959" s="52" t="s">
        <v>139</v>
      </c>
      <c r="I1959" s="53"/>
      <c r="J1959" s="54" t="s">
        <v>140</v>
      </c>
      <c r="K1959" s="55"/>
      <c r="L1959" s="60"/>
      <c r="M1959" s="26"/>
      <c r="N1959" s="60"/>
      <c r="O1959" s="60"/>
      <c r="P1959" s="26"/>
      <c r="Q1959" s="26"/>
      <c r="R1959" s="26"/>
      <c r="S1959" s="60"/>
      <c r="T1959" s="60"/>
      <c r="U1959" s="60"/>
      <c r="V1959" s="26"/>
      <c r="W1959" s="26"/>
      <c r="X1959" s="26"/>
      <c r="Y1959" s="26"/>
      <c r="Z1959" s="1"/>
    </row>
    <row r="1960" spans="1:26" ht="23.25">
      <c r="A1960" s="1"/>
      <c r="B1960" s="52"/>
      <c r="C1960" s="52"/>
      <c r="D1960" s="52"/>
      <c r="E1960" s="52"/>
      <c r="F1960" s="52"/>
      <c r="G1960" s="52"/>
      <c r="H1960" s="52"/>
      <c r="I1960" s="53"/>
      <c r="J1960" s="54" t="s">
        <v>50</v>
      </c>
      <c r="K1960" s="55"/>
      <c r="L1960" s="60">
        <v>1424.21</v>
      </c>
      <c r="M1960" s="26">
        <v>303.492</v>
      </c>
      <c r="N1960" s="60">
        <v>583.419</v>
      </c>
      <c r="O1960" s="60"/>
      <c r="P1960" s="26"/>
      <c r="Q1960" s="26">
        <f>+L1960+M1960+N1960+O1960+P1960</f>
        <v>2311.121</v>
      </c>
      <c r="R1960" s="26"/>
      <c r="S1960" s="60"/>
      <c r="T1960" s="60"/>
      <c r="U1960" s="60"/>
      <c r="V1960" s="26">
        <f>+R1960+S1960+T1960+U1960</f>
        <v>0</v>
      </c>
      <c r="W1960" s="26">
        <f>+Q1960+V1960</f>
        <v>2311.121</v>
      </c>
      <c r="X1960" s="26">
        <f>IF(Q1960=0,,(Q1960/W1960)*100)</f>
        <v>100</v>
      </c>
      <c r="Y1960" s="26">
        <f>IF(V1960=0,,(V1960/W1960)*100)</f>
        <v>0</v>
      </c>
      <c r="Z1960" s="1"/>
    </row>
    <row r="1961" spans="1:26" ht="23.25">
      <c r="A1961" s="1"/>
      <c r="B1961" s="52"/>
      <c r="C1961" s="52"/>
      <c r="D1961" s="52"/>
      <c r="E1961" s="52"/>
      <c r="F1961" s="52"/>
      <c r="G1961" s="52"/>
      <c r="H1961" s="52"/>
      <c r="I1961" s="53"/>
      <c r="J1961" s="54" t="s">
        <v>51</v>
      </c>
      <c r="K1961" s="55"/>
      <c r="L1961" s="60">
        <v>2024.174</v>
      </c>
      <c r="M1961" s="26">
        <v>321.626</v>
      </c>
      <c r="N1961" s="60">
        <v>592.554</v>
      </c>
      <c r="O1961" s="60"/>
      <c r="P1961" s="26"/>
      <c r="Q1961" s="26">
        <f>+L1961+M1961+N1961+O1961+P1961</f>
        <v>2938.3540000000003</v>
      </c>
      <c r="R1961" s="26"/>
      <c r="S1961" s="60"/>
      <c r="T1961" s="60"/>
      <c r="U1961" s="60"/>
      <c r="V1961" s="26">
        <f>+R1961+S1961+T1961+U1961</f>
        <v>0</v>
      </c>
      <c r="W1961" s="26">
        <f>+Q1961+V1961</f>
        <v>2938.3540000000003</v>
      </c>
      <c r="X1961" s="26">
        <f>IF(Q1961=0,,(Q1961/W1961)*100)</f>
        <v>100</v>
      </c>
      <c r="Y1961" s="26">
        <f>IF(V1961=0,,(V1961/W1961)*100)</f>
        <v>0</v>
      </c>
      <c r="Z1961" s="1"/>
    </row>
    <row r="1962" spans="1:26" ht="23.25">
      <c r="A1962" s="1"/>
      <c r="B1962" s="52"/>
      <c r="C1962" s="52"/>
      <c r="D1962" s="52"/>
      <c r="E1962" s="52"/>
      <c r="F1962" s="52"/>
      <c r="G1962" s="52"/>
      <c r="H1962" s="52"/>
      <c r="I1962" s="53"/>
      <c r="J1962" s="54" t="s">
        <v>52</v>
      </c>
      <c r="K1962" s="55"/>
      <c r="L1962" s="60">
        <v>2011.55</v>
      </c>
      <c r="M1962" s="26">
        <v>321.151</v>
      </c>
      <c r="N1962" s="60">
        <v>590.197</v>
      </c>
      <c r="O1962" s="60"/>
      <c r="P1962" s="26"/>
      <c r="Q1962" s="26">
        <f>+L1962+M1962+N1962+O1962+P1962</f>
        <v>2922.898</v>
      </c>
      <c r="R1962" s="26"/>
      <c r="S1962" s="60"/>
      <c r="T1962" s="60"/>
      <c r="U1962" s="60"/>
      <c r="V1962" s="26">
        <f>+R1962+S1962+T1962+U1962</f>
        <v>0</v>
      </c>
      <c r="W1962" s="26">
        <f>+Q1962+V1962</f>
        <v>2922.898</v>
      </c>
      <c r="X1962" s="26">
        <f>IF(Q1962=0,,(Q1962/W1962)*100)</f>
        <v>100</v>
      </c>
      <c r="Y1962" s="26">
        <f>IF(V1962=0,,(V1962/W1962)*100)</f>
        <v>0</v>
      </c>
      <c r="Z1962" s="1"/>
    </row>
    <row r="1963" spans="1:26" ht="23.25">
      <c r="A1963" s="1"/>
      <c r="B1963" s="52"/>
      <c r="C1963" s="52"/>
      <c r="D1963" s="52"/>
      <c r="E1963" s="52"/>
      <c r="F1963" s="52"/>
      <c r="G1963" s="52"/>
      <c r="H1963" s="52"/>
      <c r="I1963" s="53"/>
      <c r="J1963" s="54" t="s">
        <v>53</v>
      </c>
      <c r="K1963" s="55"/>
      <c r="L1963" s="60">
        <f aca="true" t="shared" si="480" ref="L1963:W1963">IF(L1960=0,,(L1962/L1960)*100)</f>
        <v>141.23970481881182</v>
      </c>
      <c r="M1963" s="26">
        <f t="shared" si="480"/>
        <v>105.81860477376668</v>
      </c>
      <c r="N1963" s="60">
        <f t="shared" si="480"/>
        <v>101.16177224259066</v>
      </c>
      <c r="O1963" s="60">
        <f t="shared" si="480"/>
        <v>0</v>
      </c>
      <c r="P1963" s="26">
        <f t="shared" si="480"/>
        <v>0</v>
      </c>
      <c r="Q1963" s="26">
        <f t="shared" si="480"/>
        <v>126.47100692694151</v>
      </c>
      <c r="R1963" s="26">
        <f t="shared" si="480"/>
        <v>0</v>
      </c>
      <c r="S1963" s="60">
        <f t="shared" si="480"/>
        <v>0</v>
      </c>
      <c r="T1963" s="60">
        <f t="shared" si="480"/>
        <v>0</v>
      </c>
      <c r="U1963" s="60">
        <f t="shared" si="480"/>
        <v>0</v>
      </c>
      <c r="V1963" s="26">
        <f t="shared" si="480"/>
        <v>0</v>
      </c>
      <c r="W1963" s="26">
        <f t="shared" si="480"/>
        <v>126.47100692694151</v>
      </c>
      <c r="X1963" s="26"/>
      <c r="Y1963" s="26"/>
      <c r="Z1963" s="1"/>
    </row>
    <row r="1964" spans="1:26" ht="23.25">
      <c r="A1964" s="1"/>
      <c r="B1964" s="52"/>
      <c r="C1964" s="52"/>
      <c r="D1964" s="52"/>
      <c r="E1964" s="52"/>
      <c r="F1964" s="52"/>
      <c r="G1964" s="52"/>
      <c r="H1964" s="52"/>
      <c r="I1964" s="53"/>
      <c r="J1964" s="54" t="s">
        <v>54</v>
      </c>
      <c r="K1964" s="55"/>
      <c r="L1964" s="60">
        <f>IF(L1961=0,,(L1962/L1961)*100)</f>
        <v>99.37633820017449</v>
      </c>
      <c r="M1964" s="26">
        <f aca="true" t="shared" si="481" ref="M1964:W1964">IF(M1961=0,,(M1962/M1961)*100)</f>
        <v>99.85231293489956</v>
      </c>
      <c r="N1964" s="60">
        <f t="shared" si="481"/>
        <v>99.60223034525124</v>
      </c>
      <c r="O1964" s="60">
        <f t="shared" si="481"/>
        <v>0</v>
      </c>
      <c r="P1964" s="26">
        <f t="shared" si="481"/>
        <v>0</v>
      </c>
      <c r="Q1964" s="26">
        <f t="shared" si="481"/>
        <v>99.47399122093526</v>
      </c>
      <c r="R1964" s="26">
        <f t="shared" si="481"/>
        <v>0</v>
      </c>
      <c r="S1964" s="60">
        <f t="shared" si="481"/>
        <v>0</v>
      </c>
      <c r="T1964" s="60">
        <f t="shared" si="481"/>
        <v>0</v>
      </c>
      <c r="U1964" s="60">
        <f t="shared" si="481"/>
        <v>0</v>
      </c>
      <c r="V1964" s="26">
        <f t="shared" si="481"/>
        <v>0</v>
      </c>
      <c r="W1964" s="26">
        <f t="shared" si="481"/>
        <v>99.47399122093526</v>
      </c>
      <c r="X1964" s="26"/>
      <c r="Y1964" s="26"/>
      <c r="Z1964" s="1"/>
    </row>
    <row r="1965" spans="1:26" ht="23.25">
      <c r="A1965" s="1"/>
      <c r="B1965" s="52"/>
      <c r="C1965" s="52"/>
      <c r="D1965" s="52"/>
      <c r="E1965" s="52"/>
      <c r="F1965" s="52"/>
      <c r="G1965" s="52"/>
      <c r="H1965" s="52"/>
      <c r="I1965" s="53"/>
      <c r="J1965" s="54"/>
      <c r="K1965" s="55"/>
      <c r="L1965" s="60"/>
      <c r="M1965" s="26"/>
      <c r="N1965" s="60"/>
      <c r="O1965" s="60"/>
      <c r="P1965" s="26"/>
      <c r="Q1965" s="26"/>
      <c r="R1965" s="26"/>
      <c r="S1965" s="60"/>
      <c r="T1965" s="60"/>
      <c r="U1965" s="60"/>
      <c r="V1965" s="26"/>
      <c r="W1965" s="26"/>
      <c r="X1965" s="26"/>
      <c r="Y1965" s="26"/>
      <c r="Z1965" s="1"/>
    </row>
    <row r="1966" spans="1:26" ht="23.25">
      <c r="A1966" s="1"/>
      <c r="B1966" s="52"/>
      <c r="C1966" s="52"/>
      <c r="D1966" s="52"/>
      <c r="E1966" s="52"/>
      <c r="F1966" s="52"/>
      <c r="G1966" s="52"/>
      <c r="H1966" s="52" t="s">
        <v>141</v>
      </c>
      <c r="I1966" s="53"/>
      <c r="J1966" s="54" t="s">
        <v>142</v>
      </c>
      <c r="K1966" s="55"/>
      <c r="L1966" s="60"/>
      <c r="M1966" s="26"/>
      <c r="N1966" s="60"/>
      <c r="O1966" s="60"/>
      <c r="P1966" s="26"/>
      <c r="Q1966" s="26"/>
      <c r="R1966" s="26"/>
      <c r="S1966" s="60"/>
      <c r="T1966" s="60"/>
      <c r="U1966" s="60"/>
      <c r="V1966" s="26"/>
      <c r="W1966" s="26"/>
      <c r="X1966" s="26"/>
      <c r="Y1966" s="26"/>
      <c r="Z1966" s="1"/>
    </row>
    <row r="1967" spans="1:26" ht="23.25">
      <c r="A1967" s="1"/>
      <c r="B1967" s="61"/>
      <c r="C1967" s="62"/>
      <c r="D1967" s="62"/>
      <c r="E1967" s="62"/>
      <c r="F1967" s="62"/>
      <c r="G1967" s="62"/>
      <c r="H1967" s="62"/>
      <c r="I1967" s="54"/>
      <c r="J1967" s="54" t="s">
        <v>50</v>
      </c>
      <c r="K1967" s="55"/>
      <c r="L1967" s="24">
        <v>7546.869</v>
      </c>
      <c r="M1967" s="24">
        <v>1113.295</v>
      </c>
      <c r="N1967" s="24">
        <v>1974.979</v>
      </c>
      <c r="O1967" s="24"/>
      <c r="P1967" s="24"/>
      <c r="Q1967" s="24">
        <f>+L1967+M1967+N1967+O1967+P1967</f>
        <v>10635.143</v>
      </c>
      <c r="R1967" s="24"/>
      <c r="S1967" s="24"/>
      <c r="T1967" s="24"/>
      <c r="U1967" s="24"/>
      <c r="V1967" s="24">
        <f>+R1967+S1967+T1967+U1967</f>
        <v>0</v>
      </c>
      <c r="W1967" s="24">
        <f>+Q1967+V1967</f>
        <v>10635.143</v>
      </c>
      <c r="X1967" s="24">
        <f>IF(Q1967=0,,(Q1967/W1967)*100)</f>
        <v>100</v>
      </c>
      <c r="Y1967" s="24">
        <f>IF(V1967=0,,(V1967/W1967)*100)</f>
        <v>0</v>
      </c>
      <c r="Z1967" s="1"/>
    </row>
    <row r="1968" spans="1:26" ht="23.25">
      <c r="A1968" s="1"/>
      <c r="B1968" s="52"/>
      <c r="C1968" s="52"/>
      <c r="D1968" s="52"/>
      <c r="E1968" s="52"/>
      <c r="F1968" s="52"/>
      <c r="G1968" s="52"/>
      <c r="H1968" s="52"/>
      <c r="I1968" s="53"/>
      <c r="J1968" s="54" t="s">
        <v>51</v>
      </c>
      <c r="K1968" s="55"/>
      <c r="L1968" s="60">
        <v>8781.677</v>
      </c>
      <c r="M1968" s="26">
        <v>1253.048</v>
      </c>
      <c r="N1968" s="60">
        <v>2200.285</v>
      </c>
      <c r="O1968" s="60"/>
      <c r="P1968" s="26"/>
      <c r="Q1968" s="26">
        <f>+L1968+M1968+N1968+O1968+P1968</f>
        <v>12235.01</v>
      </c>
      <c r="R1968" s="26"/>
      <c r="S1968" s="60"/>
      <c r="T1968" s="60"/>
      <c r="U1968" s="60"/>
      <c r="V1968" s="26">
        <f>+R1968+S1968+T1968+U1968</f>
        <v>0</v>
      </c>
      <c r="W1968" s="26">
        <f>+Q1968+V1968</f>
        <v>12235.01</v>
      </c>
      <c r="X1968" s="26">
        <f>IF(Q1968=0,,(Q1968/W1968)*100)</f>
        <v>100</v>
      </c>
      <c r="Y1968" s="26">
        <f>IF(V1968=0,,(V1968/W1968)*100)</f>
        <v>0</v>
      </c>
      <c r="Z1968" s="1"/>
    </row>
    <row r="1969" spans="1:26" ht="23.25">
      <c r="A1969" s="1"/>
      <c r="B1969" s="52"/>
      <c r="C1969" s="52"/>
      <c r="D1969" s="52"/>
      <c r="E1969" s="52"/>
      <c r="F1969" s="52"/>
      <c r="G1969" s="52"/>
      <c r="H1969" s="52"/>
      <c r="I1969" s="53"/>
      <c r="J1969" s="54" t="s">
        <v>52</v>
      </c>
      <c r="K1969" s="55"/>
      <c r="L1969" s="60">
        <v>8713.979</v>
      </c>
      <c r="M1969" s="26">
        <v>1204.423</v>
      </c>
      <c r="N1969" s="60">
        <v>2132.764</v>
      </c>
      <c r="O1969" s="60"/>
      <c r="P1969" s="26"/>
      <c r="Q1969" s="26">
        <f>+L1969+M1969+N1969+O1969+P1969</f>
        <v>12051.166000000001</v>
      </c>
      <c r="R1969" s="26"/>
      <c r="S1969" s="60"/>
      <c r="T1969" s="60"/>
      <c r="U1969" s="60"/>
      <c r="V1969" s="26">
        <f>+R1969+S1969+T1969+U1969</f>
        <v>0</v>
      </c>
      <c r="W1969" s="26">
        <f>+Q1969+V1969</f>
        <v>12051.166000000001</v>
      </c>
      <c r="X1969" s="26">
        <f>IF(Q1969=0,,(Q1969/W1969)*100)</f>
        <v>100</v>
      </c>
      <c r="Y1969" s="26">
        <f>IF(V1969=0,,(V1969/W1969)*100)</f>
        <v>0</v>
      </c>
      <c r="Z1969" s="1"/>
    </row>
    <row r="1970" spans="1:26" ht="23.25">
      <c r="A1970" s="1"/>
      <c r="B1970" s="52"/>
      <c r="C1970" s="52"/>
      <c r="D1970" s="52"/>
      <c r="E1970" s="52"/>
      <c r="F1970" s="52"/>
      <c r="G1970" s="52"/>
      <c r="H1970" s="52"/>
      <c r="I1970" s="53"/>
      <c r="J1970" s="54" t="s">
        <v>53</v>
      </c>
      <c r="K1970" s="55"/>
      <c r="L1970" s="60">
        <f aca="true" t="shared" si="482" ref="L1970:W1970">IF(L1967=0,,(L1969/L1967)*100)</f>
        <v>115.46482388921817</v>
      </c>
      <c r="M1970" s="26">
        <f t="shared" si="482"/>
        <v>108.18543153431929</v>
      </c>
      <c r="N1970" s="60">
        <f t="shared" si="482"/>
        <v>107.98919887249434</v>
      </c>
      <c r="O1970" s="60">
        <f t="shared" si="482"/>
        <v>0</v>
      </c>
      <c r="P1970" s="26">
        <f t="shared" si="482"/>
        <v>0</v>
      </c>
      <c r="Q1970" s="26">
        <f t="shared" si="482"/>
        <v>113.31456474069037</v>
      </c>
      <c r="R1970" s="26">
        <f t="shared" si="482"/>
        <v>0</v>
      </c>
      <c r="S1970" s="60">
        <f t="shared" si="482"/>
        <v>0</v>
      </c>
      <c r="T1970" s="60">
        <f t="shared" si="482"/>
        <v>0</v>
      </c>
      <c r="U1970" s="60">
        <f t="shared" si="482"/>
        <v>0</v>
      </c>
      <c r="V1970" s="26">
        <f t="shared" si="482"/>
        <v>0</v>
      </c>
      <c r="W1970" s="26">
        <f t="shared" si="482"/>
        <v>113.31456474069037</v>
      </c>
      <c r="X1970" s="26"/>
      <c r="Y1970" s="26"/>
      <c r="Z1970" s="1"/>
    </row>
    <row r="1971" spans="1:26" ht="23.25">
      <c r="A1971" s="1"/>
      <c r="B1971" s="52"/>
      <c r="C1971" s="52"/>
      <c r="D1971" s="52"/>
      <c r="E1971" s="52"/>
      <c r="F1971" s="52"/>
      <c r="G1971" s="52"/>
      <c r="H1971" s="52"/>
      <c r="I1971" s="53"/>
      <c r="J1971" s="54" t="s">
        <v>54</v>
      </c>
      <c r="K1971" s="55"/>
      <c r="L1971" s="60">
        <f>IF(L1968=0,,(L1969/L1968)*100)</f>
        <v>99.22909940777826</v>
      </c>
      <c r="M1971" s="26">
        <f aca="true" t="shared" si="483" ref="M1971:W1971">IF(M1968=0,,(M1969/M1968)*100)</f>
        <v>96.11946230312007</v>
      </c>
      <c r="N1971" s="60">
        <f t="shared" si="483"/>
        <v>96.93126117752928</v>
      </c>
      <c r="O1971" s="60">
        <f t="shared" si="483"/>
        <v>0</v>
      </c>
      <c r="P1971" s="26">
        <f t="shared" si="483"/>
        <v>0</v>
      </c>
      <c r="Q1971" s="26">
        <f t="shared" si="483"/>
        <v>98.49739395390769</v>
      </c>
      <c r="R1971" s="26">
        <f t="shared" si="483"/>
        <v>0</v>
      </c>
      <c r="S1971" s="60">
        <f t="shared" si="483"/>
        <v>0</v>
      </c>
      <c r="T1971" s="60">
        <f t="shared" si="483"/>
        <v>0</v>
      </c>
      <c r="U1971" s="60">
        <f t="shared" si="483"/>
        <v>0</v>
      </c>
      <c r="V1971" s="26">
        <f t="shared" si="483"/>
        <v>0</v>
      </c>
      <c r="W1971" s="26">
        <f t="shared" si="483"/>
        <v>98.49739395390769</v>
      </c>
      <c r="X1971" s="26"/>
      <c r="Y1971" s="26"/>
      <c r="Z1971" s="1"/>
    </row>
    <row r="1972" spans="1:26" ht="23.25">
      <c r="A1972" s="1"/>
      <c r="B1972" s="61"/>
      <c r="C1972" s="61"/>
      <c r="D1972" s="61"/>
      <c r="E1972" s="61"/>
      <c r="F1972" s="61"/>
      <c r="G1972" s="61"/>
      <c r="H1972" s="61"/>
      <c r="I1972" s="53"/>
      <c r="J1972" s="54"/>
      <c r="K1972" s="55"/>
      <c r="L1972" s="60"/>
      <c r="M1972" s="26"/>
      <c r="N1972" s="60"/>
      <c r="O1972" s="60"/>
      <c r="P1972" s="26"/>
      <c r="Q1972" s="26"/>
      <c r="R1972" s="26"/>
      <c r="S1972" s="60"/>
      <c r="T1972" s="60"/>
      <c r="U1972" s="60"/>
      <c r="V1972" s="26"/>
      <c r="W1972" s="26"/>
      <c r="X1972" s="26"/>
      <c r="Y1972" s="26"/>
      <c r="Z1972" s="1"/>
    </row>
    <row r="1973" spans="1:26" ht="23.25">
      <c r="A1973" s="1"/>
      <c r="B1973" s="61"/>
      <c r="C1973" s="62"/>
      <c r="D1973" s="62"/>
      <c r="E1973" s="62"/>
      <c r="F1973" s="62"/>
      <c r="G1973" s="62"/>
      <c r="H1973" s="62" t="s">
        <v>143</v>
      </c>
      <c r="I1973" s="54"/>
      <c r="J1973" s="54" t="s">
        <v>144</v>
      </c>
      <c r="K1973" s="55"/>
      <c r="L1973" s="24"/>
      <c r="M1973" s="24"/>
      <c r="N1973" s="24"/>
      <c r="O1973" s="24"/>
      <c r="P1973" s="24"/>
      <c r="Q1973" s="24"/>
      <c r="R1973" s="24"/>
      <c r="S1973" s="24"/>
      <c r="T1973" s="24"/>
      <c r="U1973" s="24"/>
      <c r="V1973" s="24"/>
      <c r="W1973" s="24"/>
      <c r="X1973" s="24"/>
      <c r="Y1973" s="24"/>
      <c r="Z1973" s="1"/>
    </row>
    <row r="1974" spans="1:26" ht="23.25">
      <c r="A1974" s="1"/>
      <c r="B1974" s="61"/>
      <c r="C1974" s="61"/>
      <c r="D1974" s="61"/>
      <c r="E1974" s="61"/>
      <c r="F1974" s="61"/>
      <c r="G1974" s="61"/>
      <c r="H1974" s="61"/>
      <c r="I1974" s="53"/>
      <c r="J1974" s="54" t="s">
        <v>50</v>
      </c>
      <c r="K1974" s="55"/>
      <c r="L1974" s="60">
        <v>5434.39</v>
      </c>
      <c r="M1974" s="26">
        <v>1078.107</v>
      </c>
      <c r="N1974" s="60">
        <v>1595.356</v>
      </c>
      <c r="O1974" s="60"/>
      <c r="P1974" s="26"/>
      <c r="Q1974" s="26">
        <f>+L1974+M1974+N1974+O1974+P1974</f>
        <v>8107.853</v>
      </c>
      <c r="R1974" s="26"/>
      <c r="S1974" s="60"/>
      <c r="T1974" s="60"/>
      <c r="U1974" s="60"/>
      <c r="V1974" s="26">
        <f>+R1974+S1974+T1974+U1974</f>
        <v>0</v>
      </c>
      <c r="W1974" s="26">
        <f>+Q1974+V1974</f>
        <v>8107.853</v>
      </c>
      <c r="X1974" s="26">
        <f>IF(Q1974=0,,(Q1974/W1974)*100)</f>
        <v>100</v>
      </c>
      <c r="Y1974" s="26">
        <f>IF(V1974=0,,(V1974/W1974)*100)</f>
        <v>0</v>
      </c>
      <c r="Z1974" s="1"/>
    </row>
    <row r="1975" spans="1:26" ht="23.25">
      <c r="A1975" s="1"/>
      <c r="B1975" s="61"/>
      <c r="C1975" s="61"/>
      <c r="D1975" s="61"/>
      <c r="E1975" s="61"/>
      <c r="F1975" s="61"/>
      <c r="G1975" s="61"/>
      <c r="H1975" s="61"/>
      <c r="I1975" s="53"/>
      <c r="J1975" s="54" t="s">
        <v>51</v>
      </c>
      <c r="K1975" s="55"/>
      <c r="L1975" s="60">
        <v>5453.95</v>
      </c>
      <c r="M1975" s="26">
        <v>1006.184</v>
      </c>
      <c r="N1975" s="60">
        <v>1761.681</v>
      </c>
      <c r="O1975" s="60"/>
      <c r="P1975" s="26"/>
      <c r="Q1975" s="26">
        <f>+L1975+M1975+N1975+O1975+P1975</f>
        <v>8221.815</v>
      </c>
      <c r="R1975" s="26"/>
      <c r="S1975" s="60"/>
      <c r="T1975" s="60"/>
      <c r="U1975" s="60"/>
      <c r="V1975" s="26">
        <f>+R1975+S1975+T1975+U1975</f>
        <v>0</v>
      </c>
      <c r="W1975" s="26">
        <f>+Q1975+V1975</f>
        <v>8221.815</v>
      </c>
      <c r="X1975" s="26">
        <f>IF(Q1975=0,,(Q1975/W1975)*100)</f>
        <v>100</v>
      </c>
      <c r="Y1975" s="26">
        <f>IF(V1975=0,,(V1975/W1975)*100)</f>
        <v>0</v>
      </c>
      <c r="Z1975" s="1"/>
    </row>
    <row r="1976" spans="1:26" ht="23.25">
      <c r="A1976" s="1"/>
      <c r="B1976" s="61"/>
      <c r="C1976" s="61"/>
      <c r="D1976" s="61"/>
      <c r="E1976" s="61"/>
      <c r="F1976" s="61"/>
      <c r="G1976" s="61"/>
      <c r="H1976" s="61"/>
      <c r="I1976" s="53"/>
      <c r="J1976" s="54" t="s">
        <v>52</v>
      </c>
      <c r="K1976" s="55"/>
      <c r="L1976" s="60">
        <v>5374.838</v>
      </c>
      <c r="M1976" s="26">
        <v>1006.024</v>
      </c>
      <c r="N1976" s="60">
        <v>1759.899</v>
      </c>
      <c r="O1976" s="60"/>
      <c r="P1976" s="26"/>
      <c r="Q1976" s="26">
        <f>+L1976+M1976+N1976+O1976+P1976</f>
        <v>8140.761</v>
      </c>
      <c r="R1976" s="26"/>
      <c r="S1976" s="60"/>
      <c r="T1976" s="60"/>
      <c r="U1976" s="60"/>
      <c r="V1976" s="26">
        <f>+R1976+S1976+T1976+U1976</f>
        <v>0</v>
      </c>
      <c r="W1976" s="26">
        <f>+Q1976+V1976</f>
        <v>8140.761</v>
      </c>
      <c r="X1976" s="26">
        <f>IF(Q1976=0,,(Q1976/W1976)*100)</f>
        <v>100</v>
      </c>
      <c r="Y1976" s="26">
        <f>IF(V1976=0,,(V1976/W1976)*100)</f>
        <v>0</v>
      </c>
      <c r="Z1976" s="1"/>
    </row>
    <row r="1977" spans="1:26" ht="23.25">
      <c r="A1977" s="1"/>
      <c r="B1977" s="61"/>
      <c r="C1977" s="61"/>
      <c r="D1977" s="61"/>
      <c r="E1977" s="61"/>
      <c r="F1977" s="61"/>
      <c r="G1977" s="61"/>
      <c r="H1977" s="61"/>
      <c r="I1977" s="53"/>
      <c r="J1977" s="54" t="s">
        <v>53</v>
      </c>
      <c r="K1977" s="55"/>
      <c r="L1977" s="60">
        <f aca="true" t="shared" si="484" ref="L1977:W1977">IF(L1974=0,,(L1976/L1974)*100)</f>
        <v>98.90416403681</v>
      </c>
      <c r="M1977" s="26">
        <f t="shared" si="484"/>
        <v>93.3139289513935</v>
      </c>
      <c r="N1977" s="60">
        <f t="shared" si="484"/>
        <v>110.31387351788567</v>
      </c>
      <c r="O1977" s="60">
        <f t="shared" si="484"/>
        <v>0</v>
      </c>
      <c r="P1977" s="26">
        <f t="shared" si="484"/>
        <v>0</v>
      </c>
      <c r="Q1977" s="26">
        <f t="shared" si="484"/>
        <v>100.40587810361141</v>
      </c>
      <c r="R1977" s="26">
        <f t="shared" si="484"/>
        <v>0</v>
      </c>
      <c r="S1977" s="60">
        <f t="shared" si="484"/>
        <v>0</v>
      </c>
      <c r="T1977" s="60">
        <f t="shared" si="484"/>
        <v>0</v>
      </c>
      <c r="U1977" s="60">
        <f t="shared" si="484"/>
        <v>0</v>
      </c>
      <c r="V1977" s="26">
        <f t="shared" si="484"/>
        <v>0</v>
      </c>
      <c r="W1977" s="26">
        <f t="shared" si="484"/>
        <v>100.40587810361141</v>
      </c>
      <c r="X1977" s="26"/>
      <c r="Y1977" s="26"/>
      <c r="Z1977" s="1"/>
    </row>
    <row r="1978" spans="1:26" ht="23.25">
      <c r="A1978" s="1"/>
      <c r="B1978" s="61"/>
      <c r="C1978" s="61"/>
      <c r="D1978" s="61"/>
      <c r="E1978" s="61"/>
      <c r="F1978" s="61"/>
      <c r="G1978" s="61"/>
      <c r="H1978" s="61"/>
      <c r="I1978" s="53"/>
      <c r="J1978" s="54" t="s">
        <v>54</v>
      </c>
      <c r="K1978" s="55"/>
      <c r="L1978" s="60">
        <f>IF(L1975=0,,(L1976/L1975)*100)</f>
        <v>98.54945498216888</v>
      </c>
      <c r="M1978" s="26">
        <f aca="true" t="shared" si="485" ref="M1978:W1978">IF(M1975=0,,(M1976/M1975)*100)</f>
        <v>99.98409833589086</v>
      </c>
      <c r="N1978" s="60">
        <f t="shared" si="485"/>
        <v>99.8988466129793</v>
      </c>
      <c r="O1978" s="60">
        <f t="shared" si="485"/>
        <v>0</v>
      </c>
      <c r="P1978" s="26">
        <f t="shared" si="485"/>
        <v>0</v>
      </c>
      <c r="Q1978" s="26">
        <f t="shared" si="485"/>
        <v>99.01415928234823</v>
      </c>
      <c r="R1978" s="26">
        <f t="shared" si="485"/>
        <v>0</v>
      </c>
      <c r="S1978" s="60">
        <f t="shared" si="485"/>
        <v>0</v>
      </c>
      <c r="T1978" s="60">
        <f t="shared" si="485"/>
        <v>0</v>
      </c>
      <c r="U1978" s="60">
        <f t="shared" si="485"/>
        <v>0</v>
      </c>
      <c r="V1978" s="26">
        <f t="shared" si="485"/>
        <v>0</v>
      </c>
      <c r="W1978" s="26">
        <f t="shared" si="485"/>
        <v>99.01415928234823</v>
      </c>
      <c r="X1978" s="26"/>
      <c r="Y1978" s="26"/>
      <c r="Z1978" s="1"/>
    </row>
    <row r="1979" spans="1:26" ht="23.25">
      <c r="A1979" s="1"/>
      <c r="B1979" s="61"/>
      <c r="C1979" s="61"/>
      <c r="D1979" s="61"/>
      <c r="E1979" s="61"/>
      <c r="F1979" s="61"/>
      <c r="G1979" s="61"/>
      <c r="H1979" s="61"/>
      <c r="I1979" s="53"/>
      <c r="J1979" s="54"/>
      <c r="K1979" s="55"/>
      <c r="L1979" s="60"/>
      <c r="M1979" s="26"/>
      <c r="N1979" s="60"/>
      <c r="O1979" s="60"/>
      <c r="P1979" s="26"/>
      <c r="Q1979" s="26"/>
      <c r="R1979" s="26"/>
      <c r="S1979" s="60"/>
      <c r="T1979" s="60"/>
      <c r="U1979" s="60"/>
      <c r="V1979" s="26"/>
      <c r="W1979" s="26"/>
      <c r="X1979" s="26"/>
      <c r="Y1979" s="26"/>
      <c r="Z1979" s="1"/>
    </row>
    <row r="1980" spans="1:26" ht="23.25">
      <c r="A1980" s="1"/>
      <c r="B1980" s="70"/>
      <c r="C1980" s="70"/>
      <c r="D1980" s="70"/>
      <c r="E1980" s="70"/>
      <c r="F1980" s="70"/>
      <c r="G1980" s="70"/>
      <c r="H1980" s="70"/>
      <c r="I1980" s="64"/>
      <c r="J1980" s="65"/>
      <c r="K1980" s="66"/>
      <c r="L1980" s="67"/>
      <c r="M1980" s="68"/>
      <c r="N1980" s="67"/>
      <c r="O1980" s="67"/>
      <c r="P1980" s="68"/>
      <c r="Q1980" s="68"/>
      <c r="R1980" s="68"/>
      <c r="S1980" s="67"/>
      <c r="T1980" s="67"/>
      <c r="U1980" s="67"/>
      <c r="V1980" s="68"/>
      <c r="W1980" s="68"/>
      <c r="X1980" s="68"/>
      <c r="Y1980" s="68"/>
      <c r="Z1980" s="1"/>
    </row>
    <row r="1981" spans="1:26" ht="23.2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</row>
    <row r="1982" spans="1:26" ht="23.2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5"/>
      <c r="W1982" s="5"/>
      <c r="X1982" s="5"/>
      <c r="Y1982" s="5" t="s">
        <v>444</v>
      </c>
      <c r="Z1982" s="1"/>
    </row>
    <row r="1983" spans="1:26" ht="23.25">
      <c r="A1983" s="1"/>
      <c r="B1983" s="9" t="s">
        <v>3</v>
      </c>
      <c r="C1983" s="10"/>
      <c r="D1983" s="10"/>
      <c r="E1983" s="10"/>
      <c r="F1983" s="10"/>
      <c r="G1983" s="10"/>
      <c r="H1983" s="11"/>
      <c r="I1983" s="12"/>
      <c r="J1983" s="13"/>
      <c r="K1983" s="14"/>
      <c r="L1983" s="15" t="s">
        <v>4</v>
      </c>
      <c r="M1983" s="15"/>
      <c r="N1983" s="15"/>
      <c r="O1983" s="15"/>
      <c r="P1983" s="15"/>
      <c r="Q1983" s="15"/>
      <c r="R1983" s="16" t="s">
        <v>5</v>
      </c>
      <c r="S1983" s="15"/>
      <c r="T1983" s="15"/>
      <c r="U1983" s="15"/>
      <c r="V1983" s="17"/>
      <c r="W1983" s="15" t="s">
        <v>6</v>
      </c>
      <c r="X1983" s="15"/>
      <c r="Y1983" s="18"/>
      <c r="Z1983" s="1"/>
    </row>
    <row r="1984" spans="1:26" ht="23.25">
      <c r="A1984" s="1"/>
      <c r="B1984" s="19" t="s">
        <v>7</v>
      </c>
      <c r="C1984" s="20"/>
      <c r="D1984" s="20"/>
      <c r="E1984" s="20"/>
      <c r="F1984" s="20"/>
      <c r="G1984" s="20"/>
      <c r="H1984" s="21"/>
      <c r="I1984" s="22"/>
      <c r="J1984" s="23"/>
      <c r="K1984" s="24"/>
      <c r="L1984" s="25"/>
      <c r="M1984" s="26"/>
      <c r="N1984" s="27"/>
      <c r="O1984" s="28" t="s">
        <v>8</v>
      </c>
      <c r="P1984" s="29"/>
      <c r="Q1984" s="30"/>
      <c r="R1984" s="31" t="s">
        <v>8</v>
      </c>
      <c r="S1984" s="32" t="s">
        <v>9</v>
      </c>
      <c r="T1984" s="25"/>
      <c r="U1984" s="33" t="s">
        <v>10</v>
      </c>
      <c r="V1984" s="30"/>
      <c r="W1984" s="30"/>
      <c r="X1984" s="34" t="s">
        <v>11</v>
      </c>
      <c r="Y1984" s="35"/>
      <c r="Z1984" s="1"/>
    </row>
    <row r="1985" spans="1:26" ht="23.25">
      <c r="A1985" s="1"/>
      <c r="B1985" s="36"/>
      <c r="C1985" s="37"/>
      <c r="D1985" s="37"/>
      <c r="E1985" s="37"/>
      <c r="F1985" s="38"/>
      <c r="G1985" s="37"/>
      <c r="H1985" s="36"/>
      <c r="I1985" s="22"/>
      <c r="J1985" s="2" t="s">
        <v>12</v>
      </c>
      <c r="K1985" s="24"/>
      <c r="L1985" s="39" t="s">
        <v>13</v>
      </c>
      <c r="M1985" s="40" t="s">
        <v>14</v>
      </c>
      <c r="N1985" s="32" t="s">
        <v>13</v>
      </c>
      <c r="O1985" s="39" t="s">
        <v>15</v>
      </c>
      <c r="P1985" s="29" t="s">
        <v>16</v>
      </c>
      <c r="Q1985" s="26"/>
      <c r="R1985" s="41" t="s">
        <v>15</v>
      </c>
      <c r="S1985" s="40" t="s">
        <v>17</v>
      </c>
      <c r="T1985" s="39" t="s">
        <v>18</v>
      </c>
      <c r="U1985" s="33" t="s">
        <v>19</v>
      </c>
      <c r="V1985" s="30"/>
      <c r="W1985" s="30"/>
      <c r="X1985" s="30"/>
      <c r="Y1985" s="40"/>
      <c r="Z1985" s="1"/>
    </row>
    <row r="1986" spans="1:26" ht="23.25">
      <c r="A1986" s="1"/>
      <c r="B1986" s="36" t="s">
        <v>20</v>
      </c>
      <c r="C1986" s="36" t="s">
        <v>21</v>
      </c>
      <c r="D1986" s="36" t="s">
        <v>22</v>
      </c>
      <c r="E1986" s="36" t="s">
        <v>23</v>
      </c>
      <c r="F1986" s="36" t="s">
        <v>24</v>
      </c>
      <c r="G1986" s="36" t="s">
        <v>25</v>
      </c>
      <c r="H1986" s="36" t="s">
        <v>26</v>
      </c>
      <c r="I1986" s="22"/>
      <c r="J1986" s="42"/>
      <c r="K1986" s="24"/>
      <c r="L1986" s="39" t="s">
        <v>27</v>
      </c>
      <c r="M1986" s="40" t="s">
        <v>28</v>
      </c>
      <c r="N1986" s="32" t="s">
        <v>29</v>
      </c>
      <c r="O1986" s="39" t="s">
        <v>30</v>
      </c>
      <c r="P1986" s="29" t="s">
        <v>31</v>
      </c>
      <c r="Q1986" s="40" t="s">
        <v>32</v>
      </c>
      <c r="R1986" s="41" t="s">
        <v>30</v>
      </c>
      <c r="S1986" s="40" t="s">
        <v>33</v>
      </c>
      <c r="T1986" s="39" t="s">
        <v>34</v>
      </c>
      <c r="U1986" s="33" t="s">
        <v>35</v>
      </c>
      <c r="V1986" s="29" t="s">
        <v>32</v>
      </c>
      <c r="W1986" s="29" t="s">
        <v>36</v>
      </c>
      <c r="X1986" s="29" t="s">
        <v>37</v>
      </c>
      <c r="Y1986" s="40" t="s">
        <v>38</v>
      </c>
      <c r="Z1986" s="1"/>
    </row>
    <row r="1987" spans="1:26" ht="23.25">
      <c r="A1987" s="1"/>
      <c r="B1987" s="43"/>
      <c r="C1987" s="43"/>
      <c r="D1987" s="43"/>
      <c r="E1987" s="43"/>
      <c r="F1987" s="43"/>
      <c r="G1987" s="43"/>
      <c r="H1987" s="43"/>
      <c r="I1987" s="44"/>
      <c r="J1987" s="45"/>
      <c r="K1987" s="46"/>
      <c r="L1987" s="47"/>
      <c r="M1987" s="48"/>
      <c r="N1987" s="49"/>
      <c r="O1987" s="47"/>
      <c r="P1987" s="50"/>
      <c r="Q1987" s="50"/>
      <c r="R1987" s="48"/>
      <c r="S1987" s="48"/>
      <c r="T1987" s="47"/>
      <c r="U1987" s="51"/>
      <c r="V1987" s="50"/>
      <c r="W1987" s="50"/>
      <c r="X1987" s="50"/>
      <c r="Y1987" s="48"/>
      <c r="Z1987" s="1"/>
    </row>
    <row r="1988" spans="1:26" ht="23.25">
      <c r="A1988" s="1"/>
      <c r="B1988" s="52" t="s">
        <v>381</v>
      </c>
      <c r="C1988" s="52" t="s">
        <v>383</v>
      </c>
      <c r="D1988" s="52"/>
      <c r="E1988" s="52" t="s">
        <v>385</v>
      </c>
      <c r="F1988" s="52" t="s">
        <v>389</v>
      </c>
      <c r="G1988" s="52" t="s">
        <v>60</v>
      </c>
      <c r="H1988" s="52" t="s">
        <v>145</v>
      </c>
      <c r="I1988" s="53"/>
      <c r="J1988" s="54" t="s">
        <v>146</v>
      </c>
      <c r="K1988" s="55"/>
      <c r="L1988" s="25"/>
      <c r="M1988" s="26"/>
      <c r="N1988" s="27"/>
      <c r="O1988" s="56"/>
      <c r="P1988" s="30"/>
      <c r="Q1988" s="30"/>
      <c r="R1988" s="26"/>
      <c r="S1988" s="27"/>
      <c r="T1988" s="25"/>
      <c r="U1988" s="57"/>
      <c r="V1988" s="30"/>
      <c r="W1988" s="30"/>
      <c r="X1988" s="30"/>
      <c r="Y1988" s="26"/>
      <c r="Z1988" s="1"/>
    </row>
    <row r="1989" spans="1:26" ht="23.25">
      <c r="A1989" s="1"/>
      <c r="B1989" s="52"/>
      <c r="C1989" s="52"/>
      <c r="D1989" s="52"/>
      <c r="E1989" s="52"/>
      <c r="F1989" s="52"/>
      <c r="G1989" s="52"/>
      <c r="H1989" s="52"/>
      <c r="I1989" s="53"/>
      <c r="J1989" s="58" t="s">
        <v>50</v>
      </c>
      <c r="K1989" s="59"/>
      <c r="L1989" s="60">
        <v>4445.36</v>
      </c>
      <c r="M1989" s="60">
        <v>403.087</v>
      </c>
      <c r="N1989" s="60">
        <v>1251.932</v>
      </c>
      <c r="O1989" s="60"/>
      <c r="P1989" s="60"/>
      <c r="Q1989" s="60">
        <f>+L1989+M1989+N1989+O1989+P1989</f>
        <v>6100.379</v>
      </c>
      <c r="R1989" s="60"/>
      <c r="S1989" s="60"/>
      <c r="T1989" s="60"/>
      <c r="U1989" s="69"/>
      <c r="V1989" s="26">
        <f>+R1989+S1989+T1989+U1989</f>
        <v>0</v>
      </c>
      <c r="W1989" s="26">
        <f>+Q1989+V1989</f>
        <v>6100.379</v>
      </c>
      <c r="X1989" s="26">
        <f>IF(Q1989=0,,(Q1989/W1989)*100)</f>
        <v>100</v>
      </c>
      <c r="Y1989" s="26">
        <f>IF(V1989=0,,(V1989/W1989)*100)</f>
        <v>0</v>
      </c>
      <c r="Z1989" s="1"/>
    </row>
    <row r="1990" spans="1:26" ht="23.25">
      <c r="A1990" s="1"/>
      <c r="B1990" s="52"/>
      <c r="C1990" s="52"/>
      <c r="D1990" s="52"/>
      <c r="E1990" s="52"/>
      <c r="F1990" s="52"/>
      <c r="G1990" s="52"/>
      <c r="H1990" s="52"/>
      <c r="I1990" s="53"/>
      <c r="J1990" s="58" t="s">
        <v>51</v>
      </c>
      <c r="K1990" s="59"/>
      <c r="L1990" s="60">
        <v>4582.493</v>
      </c>
      <c r="M1990" s="60">
        <v>409.764</v>
      </c>
      <c r="N1990" s="60">
        <v>1151.166</v>
      </c>
      <c r="O1990" s="60"/>
      <c r="P1990" s="60"/>
      <c r="Q1990" s="60">
        <f>+L1990+M1990+N1990+O1990+P1990</f>
        <v>6143.423000000001</v>
      </c>
      <c r="R1990" s="60"/>
      <c r="S1990" s="60"/>
      <c r="T1990" s="60"/>
      <c r="U1990" s="60"/>
      <c r="V1990" s="26">
        <f>+R1990+S1990+T1990+U1990</f>
        <v>0</v>
      </c>
      <c r="W1990" s="26">
        <f>+Q1990+V1990</f>
        <v>6143.423000000001</v>
      </c>
      <c r="X1990" s="26">
        <f>IF(Q1990=0,,(Q1990/W1990)*100)</f>
        <v>100</v>
      </c>
      <c r="Y1990" s="26">
        <f>IF(V1990=0,,(V1990/W1990)*100)</f>
        <v>0</v>
      </c>
      <c r="Z1990" s="1"/>
    </row>
    <row r="1991" spans="1:26" ht="23.25">
      <c r="A1991" s="1"/>
      <c r="B1991" s="52"/>
      <c r="C1991" s="52"/>
      <c r="D1991" s="52"/>
      <c r="E1991" s="52"/>
      <c r="F1991" s="52"/>
      <c r="G1991" s="52"/>
      <c r="H1991" s="52"/>
      <c r="I1991" s="53"/>
      <c r="J1991" s="54" t="s">
        <v>52</v>
      </c>
      <c r="K1991" s="55"/>
      <c r="L1991" s="60">
        <v>4531.015</v>
      </c>
      <c r="M1991" s="60">
        <v>407.519</v>
      </c>
      <c r="N1991" s="60">
        <v>1076.869</v>
      </c>
      <c r="O1991" s="60"/>
      <c r="P1991" s="60"/>
      <c r="Q1991" s="26">
        <f>+L1991+M1991+N1991+O1991+P1991</f>
        <v>6015.403</v>
      </c>
      <c r="R1991" s="60"/>
      <c r="S1991" s="60"/>
      <c r="T1991" s="60"/>
      <c r="U1991" s="60"/>
      <c r="V1991" s="26">
        <f>+R1991+S1991+T1991+U1991</f>
        <v>0</v>
      </c>
      <c r="W1991" s="26">
        <f>+Q1991+V1991</f>
        <v>6015.403</v>
      </c>
      <c r="X1991" s="26">
        <f>IF(Q1991=0,,(Q1991/W1991)*100)</f>
        <v>100</v>
      </c>
      <c r="Y1991" s="26">
        <f>IF(V1991=0,,(V1991/W1991)*100)</f>
        <v>0</v>
      </c>
      <c r="Z1991" s="1"/>
    </row>
    <row r="1992" spans="1:26" ht="23.25">
      <c r="A1992" s="1"/>
      <c r="B1992" s="52"/>
      <c r="C1992" s="52"/>
      <c r="D1992" s="52"/>
      <c r="E1992" s="52"/>
      <c r="F1992" s="52"/>
      <c r="G1992" s="52"/>
      <c r="H1992" s="52"/>
      <c r="I1992" s="53"/>
      <c r="J1992" s="54" t="s">
        <v>53</v>
      </c>
      <c r="K1992" s="55"/>
      <c r="L1992" s="60">
        <f aca="true" t="shared" si="486" ref="L1992:W1992">IF(L1989=0,,(L1991/L1989)*100)</f>
        <v>101.92684057084243</v>
      </c>
      <c r="M1992" s="26">
        <f t="shared" si="486"/>
        <v>101.0995144968704</v>
      </c>
      <c r="N1992" s="60">
        <f t="shared" si="486"/>
        <v>86.01657278510334</v>
      </c>
      <c r="O1992" s="60">
        <f t="shared" si="486"/>
        <v>0</v>
      </c>
      <c r="P1992" s="26">
        <f t="shared" si="486"/>
        <v>0</v>
      </c>
      <c r="Q1992" s="26">
        <f t="shared" si="486"/>
        <v>98.60703736603907</v>
      </c>
      <c r="R1992" s="26">
        <f t="shared" si="486"/>
        <v>0</v>
      </c>
      <c r="S1992" s="60">
        <f t="shared" si="486"/>
        <v>0</v>
      </c>
      <c r="T1992" s="60">
        <f t="shared" si="486"/>
        <v>0</v>
      </c>
      <c r="U1992" s="60">
        <f t="shared" si="486"/>
        <v>0</v>
      </c>
      <c r="V1992" s="26">
        <f t="shared" si="486"/>
        <v>0</v>
      </c>
      <c r="W1992" s="26">
        <f t="shared" si="486"/>
        <v>98.60703736603907</v>
      </c>
      <c r="X1992" s="26"/>
      <c r="Y1992" s="26"/>
      <c r="Z1992" s="1"/>
    </row>
    <row r="1993" spans="1:26" ht="23.25">
      <c r="A1993" s="1"/>
      <c r="B1993" s="52"/>
      <c r="C1993" s="52"/>
      <c r="D1993" s="52"/>
      <c r="E1993" s="52"/>
      <c r="F1993" s="52"/>
      <c r="G1993" s="52"/>
      <c r="H1993" s="52"/>
      <c r="I1993" s="53"/>
      <c r="J1993" s="54" t="s">
        <v>54</v>
      </c>
      <c r="K1993" s="55"/>
      <c r="L1993" s="60">
        <f>IF(L1990=0,,(L1991/L1990)*100)</f>
        <v>98.87663767298717</v>
      </c>
      <c r="M1993" s="26">
        <f aca="true" t="shared" si="487" ref="M1993:W1993">IF(M1990=0,,(M1991/M1990)*100)</f>
        <v>99.45212366142462</v>
      </c>
      <c r="N1993" s="60">
        <f t="shared" si="487"/>
        <v>93.54593516486761</v>
      </c>
      <c r="O1993" s="60">
        <f t="shared" si="487"/>
        <v>0</v>
      </c>
      <c r="P1993" s="26">
        <f t="shared" si="487"/>
        <v>0</v>
      </c>
      <c r="Q1993" s="26">
        <f t="shared" si="487"/>
        <v>97.91614544529979</v>
      </c>
      <c r="R1993" s="26">
        <f t="shared" si="487"/>
        <v>0</v>
      </c>
      <c r="S1993" s="60">
        <f t="shared" si="487"/>
        <v>0</v>
      </c>
      <c r="T1993" s="60">
        <f t="shared" si="487"/>
        <v>0</v>
      </c>
      <c r="U1993" s="60">
        <f t="shared" si="487"/>
        <v>0</v>
      </c>
      <c r="V1993" s="26">
        <f t="shared" si="487"/>
        <v>0</v>
      </c>
      <c r="W1993" s="26">
        <f t="shared" si="487"/>
        <v>97.91614544529979</v>
      </c>
      <c r="X1993" s="26"/>
      <c r="Y1993" s="26"/>
      <c r="Z1993" s="1"/>
    </row>
    <row r="1994" spans="1:26" ht="23.25">
      <c r="A1994" s="1"/>
      <c r="B1994" s="52"/>
      <c r="C1994" s="52"/>
      <c r="D1994" s="52"/>
      <c r="E1994" s="52"/>
      <c r="F1994" s="52"/>
      <c r="G1994" s="52"/>
      <c r="H1994" s="52"/>
      <c r="I1994" s="53"/>
      <c r="J1994" s="54"/>
      <c r="K1994" s="55"/>
      <c r="L1994" s="60"/>
      <c r="M1994" s="26"/>
      <c r="N1994" s="60"/>
      <c r="O1994" s="60"/>
      <c r="P1994" s="26"/>
      <c r="Q1994" s="26"/>
      <c r="R1994" s="26"/>
      <c r="S1994" s="60"/>
      <c r="T1994" s="60"/>
      <c r="U1994" s="60"/>
      <c r="V1994" s="26"/>
      <c r="W1994" s="26"/>
      <c r="X1994" s="26"/>
      <c r="Y1994" s="26"/>
      <c r="Z1994" s="1"/>
    </row>
    <row r="1995" spans="1:26" ht="23.25">
      <c r="A1995" s="1"/>
      <c r="B1995" s="52"/>
      <c r="C1995" s="52"/>
      <c r="D1995" s="52"/>
      <c r="E1995" s="52"/>
      <c r="F1995" s="52"/>
      <c r="G1995" s="52"/>
      <c r="H1995" s="52" t="s">
        <v>147</v>
      </c>
      <c r="I1995" s="53"/>
      <c r="J1995" s="54" t="s">
        <v>148</v>
      </c>
      <c r="K1995" s="55"/>
      <c r="L1995" s="60"/>
      <c r="M1995" s="26"/>
      <c r="N1995" s="60"/>
      <c r="O1995" s="60"/>
      <c r="P1995" s="26"/>
      <c r="Q1995" s="26"/>
      <c r="R1995" s="26"/>
      <c r="S1995" s="60"/>
      <c r="T1995" s="60"/>
      <c r="U1995" s="60"/>
      <c r="V1995" s="26"/>
      <c r="W1995" s="26"/>
      <c r="X1995" s="26"/>
      <c r="Y1995" s="26"/>
      <c r="Z1995" s="1"/>
    </row>
    <row r="1996" spans="1:26" ht="23.25">
      <c r="A1996" s="1"/>
      <c r="B1996" s="52"/>
      <c r="C1996" s="52"/>
      <c r="D1996" s="52"/>
      <c r="E1996" s="52"/>
      <c r="F1996" s="52"/>
      <c r="G1996" s="52"/>
      <c r="H1996" s="52"/>
      <c r="I1996" s="53"/>
      <c r="J1996" s="54" t="s">
        <v>50</v>
      </c>
      <c r="K1996" s="55"/>
      <c r="L1996" s="60">
        <v>2562.573</v>
      </c>
      <c r="M1996" s="26">
        <v>336.711</v>
      </c>
      <c r="N1996" s="60">
        <v>453.444</v>
      </c>
      <c r="O1996" s="60"/>
      <c r="P1996" s="26"/>
      <c r="Q1996" s="26">
        <f>+L1996+M1996+N1996+O1996+P1996</f>
        <v>3352.7279999999996</v>
      </c>
      <c r="R1996" s="26"/>
      <c r="S1996" s="60"/>
      <c r="T1996" s="60"/>
      <c r="U1996" s="60"/>
      <c r="V1996" s="26">
        <f>+R1996+S1996+T1996+U1996</f>
        <v>0</v>
      </c>
      <c r="W1996" s="26">
        <f>+Q1996+V1996</f>
        <v>3352.7279999999996</v>
      </c>
      <c r="X1996" s="26">
        <f>IF(Q1996=0,,(Q1996/W1996)*100)</f>
        <v>100</v>
      </c>
      <c r="Y1996" s="26">
        <f>IF(V1996=0,,(V1996/W1996)*100)</f>
        <v>0</v>
      </c>
      <c r="Z1996" s="1"/>
    </row>
    <row r="1997" spans="1:26" ht="23.25">
      <c r="A1997" s="1"/>
      <c r="B1997" s="52"/>
      <c r="C1997" s="52"/>
      <c r="D1997" s="52"/>
      <c r="E1997" s="52"/>
      <c r="F1997" s="52"/>
      <c r="G1997" s="52"/>
      <c r="H1997" s="52"/>
      <c r="I1997" s="53"/>
      <c r="J1997" s="54" t="s">
        <v>51</v>
      </c>
      <c r="K1997" s="55"/>
      <c r="L1997" s="60">
        <v>2557.68</v>
      </c>
      <c r="M1997" s="26">
        <v>331.03</v>
      </c>
      <c r="N1997" s="60">
        <v>482.92</v>
      </c>
      <c r="O1997" s="60"/>
      <c r="P1997" s="26"/>
      <c r="Q1997" s="26">
        <f>+L1997+M1997+N1997+O1997+P1997</f>
        <v>3371.63</v>
      </c>
      <c r="R1997" s="26"/>
      <c r="S1997" s="60"/>
      <c r="T1997" s="60"/>
      <c r="U1997" s="60"/>
      <c r="V1997" s="26">
        <f>+R1997+S1997+T1997+U1997</f>
        <v>0</v>
      </c>
      <c r="W1997" s="26">
        <f>+Q1997+V1997</f>
        <v>3371.63</v>
      </c>
      <c r="X1997" s="26">
        <f>IF(Q1997=0,,(Q1997/W1997)*100)</f>
        <v>100</v>
      </c>
      <c r="Y1997" s="26">
        <f>IF(V1997=0,,(V1997/W1997)*100)</f>
        <v>0</v>
      </c>
      <c r="Z1997" s="1"/>
    </row>
    <row r="1998" spans="1:26" ht="23.25">
      <c r="A1998" s="1"/>
      <c r="B1998" s="52"/>
      <c r="C1998" s="52"/>
      <c r="D1998" s="52"/>
      <c r="E1998" s="52"/>
      <c r="F1998" s="52"/>
      <c r="G1998" s="52"/>
      <c r="H1998" s="52"/>
      <c r="I1998" s="53"/>
      <c r="J1998" s="54" t="s">
        <v>52</v>
      </c>
      <c r="K1998" s="55"/>
      <c r="L1998" s="60">
        <v>2528.727</v>
      </c>
      <c r="M1998" s="26">
        <v>330.825</v>
      </c>
      <c r="N1998" s="60">
        <v>479.943</v>
      </c>
      <c r="O1998" s="60"/>
      <c r="P1998" s="26"/>
      <c r="Q1998" s="26">
        <f>+L1998+M1998+N1998+O1998+P1998</f>
        <v>3339.495</v>
      </c>
      <c r="R1998" s="26"/>
      <c r="S1998" s="60"/>
      <c r="T1998" s="60"/>
      <c r="U1998" s="60"/>
      <c r="V1998" s="26">
        <f>+R1998+S1998+T1998+U1998</f>
        <v>0</v>
      </c>
      <c r="W1998" s="26">
        <f>+Q1998+V1998</f>
        <v>3339.495</v>
      </c>
      <c r="X1998" s="26">
        <f>IF(Q1998=0,,(Q1998/W1998)*100)</f>
        <v>100</v>
      </c>
      <c r="Y1998" s="26">
        <f>IF(V1998=0,,(V1998/W1998)*100)</f>
        <v>0</v>
      </c>
      <c r="Z1998" s="1"/>
    </row>
    <row r="1999" spans="1:26" ht="23.25">
      <c r="A1999" s="1"/>
      <c r="B1999" s="52"/>
      <c r="C1999" s="52"/>
      <c r="D1999" s="52"/>
      <c r="E1999" s="52"/>
      <c r="F1999" s="52"/>
      <c r="G1999" s="52"/>
      <c r="H1999" s="52"/>
      <c r="I1999" s="53"/>
      <c r="J1999" s="54" t="s">
        <v>53</v>
      </c>
      <c r="K1999" s="55"/>
      <c r="L1999" s="60">
        <f aca="true" t="shared" si="488" ref="L1999:W1999">IF(L1996=0,,(L1998/L1996)*100)</f>
        <v>98.67921811398153</v>
      </c>
      <c r="M1999" s="26">
        <f t="shared" si="488"/>
        <v>98.25191336190382</v>
      </c>
      <c r="N1999" s="60">
        <f t="shared" si="488"/>
        <v>105.84394103792309</v>
      </c>
      <c r="O1999" s="60">
        <f t="shared" si="488"/>
        <v>0</v>
      </c>
      <c r="P1999" s="26">
        <f t="shared" si="488"/>
        <v>0</v>
      </c>
      <c r="Q1999" s="26">
        <f t="shared" si="488"/>
        <v>99.60530648474915</v>
      </c>
      <c r="R1999" s="26">
        <f t="shared" si="488"/>
        <v>0</v>
      </c>
      <c r="S1999" s="60">
        <f t="shared" si="488"/>
        <v>0</v>
      </c>
      <c r="T1999" s="60">
        <f t="shared" si="488"/>
        <v>0</v>
      </c>
      <c r="U1999" s="60">
        <f t="shared" si="488"/>
        <v>0</v>
      </c>
      <c r="V1999" s="26">
        <f t="shared" si="488"/>
        <v>0</v>
      </c>
      <c r="W1999" s="26">
        <f t="shared" si="488"/>
        <v>99.60530648474915</v>
      </c>
      <c r="X1999" s="26"/>
      <c r="Y1999" s="26"/>
      <c r="Z1999" s="1"/>
    </row>
    <row r="2000" spans="1:26" ht="23.25">
      <c r="A2000" s="1"/>
      <c r="B2000" s="52"/>
      <c r="C2000" s="52"/>
      <c r="D2000" s="52"/>
      <c r="E2000" s="52"/>
      <c r="F2000" s="52"/>
      <c r="G2000" s="52"/>
      <c r="H2000" s="52"/>
      <c r="I2000" s="53"/>
      <c r="J2000" s="54" t="s">
        <v>54</v>
      </c>
      <c r="K2000" s="55"/>
      <c r="L2000" s="60">
        <f>IF(L1997=0,,(L1998/L1997)*100)</f>
        <v>98.86799756028901</v>
      </c>
      <c r="M2000" s="26">
        <f aca="true" t="shared" si="489" ref="M2000:W2000">IF(M1997=0,,(M1998/M1997)*100)</f>
        <v>99.93807207805939</v>
      </c>
      <c r="N2000" s="60">
        <f t="shared" si="489"/>
        <v>99.38354178745962</v>
      </c>
      <c r="O2000" s="60">
        <f t="shared" si="489"/>
        <v>0</v>
      </c>
      <c r="P2000" s="26">
        <f t="shared" si="489"/>
        <v>0</v>
      </c>
      <c r="Q2000" s="26">
        <f t="shared" si="489"/>
        <v>99.04690016401561</v>
      </c>
      <c r="R2000" s="26">
        <f t="shared" si="489"/>
        <v>0</v>
      </c>
      <c r="S2000" s="60">
        <f t="shared" si="489"/>
        <v>0</v>
      </c>
      <c r="T2000" s="60">
        <f t="shared" si="489"/>
        <v>0</v>
      </c>
      <c r="U2000" s="60">
        <f t="shared" si="489"/>
        <v>0</v>
      </c>
      <c r="V2000" s="26">
        <f t="shared" si="489"/>
        <v>0</v>
      </c>
      <c r="W2000" s="26">
        <f t="shared" si="489"/>
        <v>99.04690016401561</v>
      </c>
      <c r="X2000" s="26"/>
      <c r="Y2000" s="26"/>
      <c r="Z2000" s="1"/>
    </row>
    <row r="2001" spans="1:26" ht="23.25">
      <c r="A2001" s="1"/>
      <c r="B2001" s="52"/>
      <c r="C2001" s="52"/>
      <c r="D2001" s="52"/>
      <c r="E2001" s="52"/>
      <c r="F2001" s="52"/>
      <c r="G2001" s="52"/>
      <c r="H2001" s="52"/>
      <c r="I2001" s="53"/>
      <c r="J2001" s="54"/>
      <c r="K2001" s="55"/>
      <c r="L2001" s="60"/>
      <c r="M2001" s="26"/>
      <c r="N2001" s="60"/>
      <c r="O2001" s="60"/>
      <c r="P2001" s="26"/>
      <c r="Q2001" s="26"/>
      <c r="R2001" s="26"/>
      <c r="S2001" s="60"/>
      <c r="T2001" s="60"/>
      <c r="U2001" s="60"/>
      <c r="V2001" s="26"/>
      <c r="W2001" s="26"/>
      <c r="X2001" s="26"/>
      <c r="Y2001" s="26"/>
      <c r="Z2001" s="1"/>
    </row>
    <row r="2002" spans="1:26" ht="23.25">
      <c r="A2002" s="1"/>
      <c r="B2002" s="52"/>
      <c r="C2002" s="52"/>
      <c r="D2002" s="52"/>
      <c r="E2002" s="52"/>
      <c r="F2002" s="52"/>
      <c r="G2002" s="52"/>
      <c r="H2002" s="52" t="s">
        <v>149</v>
      </c>
      <c r="I2002" s="53"/>
      <c r="J2002" s="54" t="s">
        <v>150</v>
      </c>
      <c r="K2002" s="55"/>
      <c r="L2002" s="60"/>
      <c r="M2002" s="26"/>
      <c r="N2002" s="60"/>
      <c r="O2002" s="60"/>
      <c r="P2002" s="26"/>
      <c r="Q2002" s="26"/>
      <c r="R2002" s="26"/>
      <c r="S2002" s="60"/>
      <c r="T2002" s="60"/>
      <c r="U2002" s="60"/>
      <c r="V2002" s="26"/>
      <c r="W2002" s="26"/>
      <c r="X2002" s="26"/>
      <c r="Y2002" s="26"/>
      <c r="Z2002" s="1"/>
    </row>
    <row r="2003" spans="1:26" ht="23.25">
      <c r="A2003" s="1"/>
      <c r="B2003" s="61"/>
      <c r="C2003" s="62"/>
      <c r="D2003" s="62"/>
      <c r="E2003" s="62"/>
      <c r="F2003" s="62"/>
      <c r="G2003" s="62"/>
      <c r="H2003" s="62"/>
      <c r="I2003" s="54"/>
      <c r="J2003" s="54" t="s">
        <v>50</v>
      </c>
      <c r="K2003" s="55"/>
      <c r="L2003" s="24">
        <v>2009.509</v>
      </c>
      <c r="M2003" s="24">
        <v>346.905</v>
      </c>
      <c r="N2003" s="24">
        <v>860.645</v>
      </c>
      <c r="O2003" s="24"/>
      <c r="P2003" s="24"/>
      <c r="Q2003" s="24">
        <f>+L2003+M2003+N2003+O2003+P2003</f>
        <v>3217.0589999999997</v>
      </c>
      <c r="R2003" s="24"/>
      <c r="S2003" s="24"/>
      <c r="T2003" s="24"/>
      <c r="U2003" s="24"/>
      <c r="V2003" s="24">
        <f>+R2003+S2003+T2003+U2003</f>
        <v>0</v>
      </c>
      <c r="W2003" s="24">
        <f>+Q2003+V2003</f>
        <v>3217.0589999999997</v>
      </c>
      <c r="X2003" s="24">
        <f>IF(Q2003=0,,(Q2003/W2003)*100)</f>
        <v>100</v>
      </c>
      <c r="Y2003" s="24">
        <f>IF(V2003=0,,(V2003/W2003)*100)</f>
        <v>0</v>
      </c>
      <c r="Z2003" s="1"/>
    </row>
    <row r="2004" spans="1:26" ht="23.25">
      <c r="A2004" s="1"/>
      <c r="B2004" s="52"/>
      <c r="C2004" s="52"/>
      <c r="D2004" s="52"/>
      <c r="E2004" s="52"/>
      <c r="F2004" s="52"/>
      <c r="G2004" s="52"/>
      <c r="H2004" s="52"/>
      <c r="I2004" s="53"/>
      <c r="J2004" s="54" t="s">
        <v>51</v>
      </c>
      <c r="K2004" s="55"/>
      <c r="L2004" s="60">
        <v>2033.78</v>
      </c>
      <c r="M2004" s="26">
        <v>356.789</v>
      </c>
      <c r="N2004" s="60">
        <v>918.209</v>
      </c>
      <c r="O2004" s="60"/>
      <c r="P2004" s="26"/>
      <c r="Q2004" s="26">
        <f>+L2004+M2004+N2004+O2004+P2004</f>
        <v>3308.778</v>
      </c>
      <c r="R2004" s="26"/>
      <c r="S2004" s="60"/>
      <c r="T2004" s="60"/>
      <c r="U2004" s="60"/>
      <c r="V2004" s="26">
        <f>+R2004+S2004+T2004+U2004</f>
        <v>0</v>
      </c>
      <c r="W2004" s="26">
        <f>+Q2004+V2004</f>
        <v>3308.778</v>
      </c>
      <c r="X2004" s="26">
        <f>IF(Q2004=0,,(Q2004/W2004)*100)</f>
        <v>100</v>
      </c>
      <c r="Y2004" s="26">
        <f>IF(V2004=0,,(V2004/W2004)*100)</f>
        <v>0</v>
      </c>
      <c r="Z2004" s="1"/>
    </row>
    <row r="2005" spans="1:26" ht="23.25">
      <c r="A2005" s="1"/>
      <c r="B2005" s="52"/>
      <c r="C2005" s="52"/>
      <c r="D2005" s="52"/>
      <c r="E2005" s="52"/>
      <c r="F2005" s="52"/>
      <c r="G2005" s="52"/>
      <c r="H2005" s="52"/>
      <c r="I2005" s="53"/>
      <c r="J2005" s="54" t="s">
        <v>52</v>
      </c>
      <c r="K2005" s="55"/>
      <c r="L2005" s="60">
        <v>2012.276</v>
      </c>
      <c r="M2005" s="26">
        <v>340.819</v>
      </c>
      <c r="N2005" s="60">
        <v>899.716</v>
      </c>
      <c r="O2005" s="60"/>
      <c r="P2005" s="26"/>
      <c r="Q2005" s="26">
        <f>+L2005+M2005+N2005+O2005+P2005</f>
        <v>3252.811</v>
      </c>
      <c r="R2005" s="26"/>
      <c r="S2005" s="60"/>
      <c r="T2005" s="60"/>
      <c r="U2005" s="60"/>
      <c r="V2005" s="26">
        <f>+R2005+S2005+T2005+U2005</f>
        <v>0</v>
      </c>
      <c r="W2005" s="26">
        <f>+Q2005+V2005</f>
        <v>3252.811</v>
      </c>
      <c r="X2005" s="26">
        <f>IF(Q2005=0,,(Q2005/W2005)*100)</f>
        <v>100</v>
      </c>
      <c r="Y2005" s="26">
        <f>IF(V2005=0,,(V2005/W2005)*100)</f>
        <v>0</v>
      </c>
      <c r="Z2005" s="1"/>
    </row>
    <row r="2006" spans="1:26" ht="23.25">
      <c r="A2006" s="1"/>
      <c r="B2006" s="52"/>
      <c r="C2006" s="52"/>
      <c r="D2006" s="52"/>
      <c r="E2006" s="52"/>
      <c r="F2006" s="52"/>
      <c r="G2006" s="52"/>
      <c r="H2006" s="52"/>
      <c r="I2006" s="53"/>
      <c r="J2006" s="54" t="s">
        <v>53</v>
      </c>
      <c r="K2006" s="55"/>
      <c r="L2006" s="60">
        <f aca="true" t="shared" si="490" ref="L2006:W2006">IF(L2003=0,,(L2005/L2003)*100)</f>
        <v>100.1376953275651</v>
      </c>
      <c r="M2006" s="26">
        <f t="shared" si="490"/>
        <v>98.24562920684339</v>
      </c>
      <c r="N2006" s="60">
        <f t="shared" si="490"/>
        <v>104.53973473383336</v>
      </c>
      <c r="O2006" s="60">
        <f t="shared" si="490"/>
        <v>0</v>
      </c>
      <c r="P2006" s="26">
        <f t="shared" si="490"/>
        <v>0</v>
      </c>
      <c r="Q2006" s="26">
        <f t="shared" si="490"/>
        <v>101.11132559272305</v>
      </c>
      <c r="R2006" s="26">
        <f t="shared" si="490"/>
        <v>0</v>
      </c>
      <c r="S2006" s="60">
        <f t="shared" si="490"/>
        <v>0</v>
      </c>
      <c r="T2006" s="60">
        <f t="shared" si="490"/>
        <v>0</v>
      </c>
      <c r="U2006" s="60">
        <f t="shared" si="490"/>
        <v>0</v>
      </c>
      <c r="V2006" s="26">
        <f t="shared" si="490"/>
        <v>0</v>
      </c>
      <c r="W2006" s="26">
        <f t="shared" si="490"/>
        <v>101.11132559272305</v>
      </c>
      <c r="X2006" s="26"/>
      <c r="Y2006" s="26"/>
      <c r="Z2006" s="1"/>
    </row>
    <row r="2007" spans="1:26" ht="23.25">
      <c r="A2007" s="1"/>
      <c r="B2007" s="52"/>
      <c r="C2007" s="52"/>
      <c r="D2007" s="52"/>
      <c r="E2007" s="52"/>
      <c r="F2007" s="52"/>
      <c r="G2007" s="52"/>
      <c r="H2007" s="52"/>
      <c r="I2007" s="53"/>
      <c r="J2007" s="54" t="s">
        <v>54</v>
      </c>
      <c r="K2007" s="55"/>
      <c r="L2007" s="60">
        <f>IF(L2004=0,,(L2005/L2004)*100)</f>
        <v>98.9426584979693</v>
      </c>
      <c r="M2007" s="26">
        <f aca="true" t="shared" si="491" ref="M2007:W2007">IF(M2004=0,,(M2005/M2004)*100)</f>
        <v>95.52396514466534</v>
      </c>
      <c r="N2007" s="60">
        <f t="shared" si="491"/>
        <v>97.98597051433825</v>
      </c>
      <c r="O2007" s="60">
        <f t="shared" si="491"/>
        <v>0</v>
      </c>
      <c r="P2007" s="26">
        <f t="shared" si="491"/>
        <v>0</v>
      </c>
      <c r="Q2007" s="26">
        <f t="shared" si="491"/>
        <v>98.30852961425639</v>
      </c>
      <c r="R2007" s="26">
        <f t="shared" si="491"/>
        <v>0</v>
      </c>
      <c r="S2007" s="60">
        <f t="shared" si="491"/>
        <v>0</v>
      </c>
      <c r="T2007" s="60">
        <f t="shared" si="491"/>
        <v>0</v>
      </c>
      <c r="U2007" s="60">
        <f t="shared" si="491"/>
        <v>0</v>
      </c>
      <c r="V2007" s="26">
        <f t="shared" si="491"/>
        <v>0</v>
      </c>
      <c r="W2007" s="26">
        <f t="shared" si="491"/>
        <v>98.30852961425639</v>
      </c>
      <c r="X2007" s="26"/>
      <c r="Y2007" s="26"/>
      <c r="Z2007" s="1"/>
    </row>
    <row r="2008" spans="1:26" ht="23.25">
      <c r="A2008" s="1"/>
      <c r="B2008" s="52"/>
      <c r="C2008" s="52"/>
      <c r="D2008" s="52"/>
      <c r="E2008" s="52"/>
      <c r="F2008" s="52"/>
      <c r="G2008" s="52"/>
      <c r="H2008" s="52"/>
      <c r="I2008" s="53"/>
      <c r="J2008" s="54"/>
      <c r="K2008" s="55"/>
      <c r="L2008" s="60"/>
      <c r="M2008" s="26"/>
      <c r="N2008" s="60"/>
      <c r="O2008" s="60"/>
      <c r="P2008" s="26"/>
      <c r="Q2008" s="26"/>
      <c r="R2008" s="26"/>
      <c r="S2008" s="60"/>
      <c r="T2008" s="60"/>
      <c r="U2008" s="60"/>
      <c r="V2008" s="26"/>
      <c r="W2008" s="26"/>
      <c r="X2008" s="26"/>
      <c r="Y2008" s="26"/>
      <c r="Z2008" s="1"/>
    </row>
    <row r="2009" spans="1:26" ht="23.25">
      <c r="A2009" s="1"/>
      <c r="B2009" s="52"/>
      <c r="C2009" s="52"/>
      <c r="D2009" s="52"/>
      <c r="E2009" s="52"/>
      <c r="F2009" s="52"/>
      <c r="G2009" s="52"/>
      <c r="H2009" s="52" t="s">
        <v>151</v>
      </c>
      <c r="I2009" s="53"/>
      <c r="J2009" s="54" t="s">
        <v>152</v>
      </c>
      <c r="K2009" s="55"/>
      <c r="L2009" s="60"/>
      <c r="M2009" s="26"/>
      <c r="N2009" s="60"/>
      <c r="O2009" s="60"/>
      <c r="P2009" s="26"/>
      <c r="Q2009" s="26"/>
      <c r="R2009" s="26"/>
      <c r="S2009" s="60"/>
      <c r="T2009" s="60"/>
      <c r="U2009" s="60"/>
      <c r="V2009" s="26"/>
      <c r="W2009" s="26"/>
      <c r="X2009" s="26"/>
      <c r="Y2009" s="26"/>
      <c r="Z2009" s="1"/>
    </row>
    <row r="2010" spans="1:26" ht="23.25">
      <c r="A2010" s="1"/>
      <c r="B2010" s="52"/>
      <c r="C2010" s="52"/>
      <c r="D2010" s="52"/>
      <c r="E2010" s="52"/>
      <c r="F2010" s="52"/>
      <c r="G2010" s="52"/>
      <c r="H2010" s="52"/>
      <c r="I2010" s="53"/>
      <c r="J2010" s="54" t="s">
        <v>50</v>
      </c>
      <c r="K2010" s="55"/>
      <c r="L2010" s="60">
        <v>3721.925</v>
      </c>
      <c r="M2010" s="26">
        <v>593.27</v>
      </c>
      <c r="N2010" s="60">
        <v>2027.817</v>
      </c>
      <c r="O2010" s="60"/>
      <c r="P2010" s="26"/>
      <c r="Q2010" s="26">
        <f>+L2010+M2010+N2010+O2010+P2010</f>
        <v>6343.012</v>
      </c>
      <c r="R2010" s="26"/>
      <c r="S2010" s="60"/>
      <c r="T2010" s="60"/>
      <c r="U2010" s="60"/>
      <c r="V2010" s="26">
        <f>+R2010+S2010+T2010+U2010</f>
        <v>0</v>
      </c>
      <c r="W2010" s="26">
        <f>+Q2010+V2010</f>
        <v>6343.012</v>
      </c>
      <c r="X2010" s="26">
        <f>IF(Q2010=0,,(Q2010/W2010)*100)</f>
        <v>100</v>
      </c>
      <c r="Y2010" s="26">
        <f>IF(V2010=0,,(V2010/W2010)*100)</f>
        <v>0</v>
      </c>
      <c r="Z2010" s="1"/>
    </row>
    <row r="2011" spans="1:26" ht="23.25">
      <c r="A2011" s="1"/>
      <c r="B2011" s="52"/>
      <c r="C2011" s="52"/>
      <c r="D2011" s="52"/>
      <c r="E2011" s="52"/>
      <c r="F2011" s="52"/>
      <c r="G2011" s="52"/>
      <c r="H2011" s="52"/>
      <c r="I2011" s="53"/>
      <c r="J2011" s="54" t="s">
        <v>51</v>
      </c>
      <c r="K2011" s="55"/>
      <c r="L2011" s="60">
        <v>3871.86</v>
      </c>
      <c r="M2011" s="26">
        <v>1223.551</v>
      </c>
      <c r="N2011" s="60">
        <v>2674.685</v>
      </c>
      <c r="O2011" s="60"/>
      <c r="P2011" s="26"/>
      <c r="Q2011" s="26">
        <f>+L2011+M2011+N2011+O2011+P2011</f>
        <v>7770.096</v>
      </c>
      <c r="R2011" s="26"/>
      <c r="S2011" s="60"/>
      <c r="T2011" s="60"/>
      <c r="U2011" s="60"/>
      <c r="V2011" s="26">
        <f>+R2011+S2011+T2011+U2011</f>
        <v>0</v>
      </c>
      <c r="W2011" s="26">
        <f>+Q2011+V2011</f>
        <v>7770.096</v>
      </c>
      <c r="X2011" s="26">
        <f>IF(Q2011=0,,(Q2011/W2011)*100)</f>
        <v>100</v>
      </c>
      <c r="Y2011" s="26">
        <f>IF(V2011=0,,(V2011/W2011)*100)</f>
        <v>0</v>
      </c>
      <c r="Z2011" s="1"/>
    </row>
    <row r="2012" spans="1:26" ht="23.25">
      <c r="A2012" s="1"/>
      <c r="B2012" s="61"/>
      <c r="C2012" s="62"/>
      <c r="D2012" s="62"/>
      <c r="E2012" s="62"/>
      <c r="F2012" s="62"/>
      <c r="G2012" s="62"/>
      <c r="H2012" s="62"/>
      <c r="I2012" s="54"/>
      <c r="J2012" s="54" t="s">
        <v>52</v>
      </c>
      <c r="K2012" s="55"/>
      <c r="L2012" s="24">
        <v>3831.924</v>
      </c>
      <c r="M2012" s="24">
        <v>1199.043</v>
      </c>
      <c r="N2012" s="24">
        <v>2674.685</v>
      </c>
      <c r="O2012" s="24"/>
      <c r="P2012" s="24"/>
      <c r="Q2012" s="24">
        <f>+L2012+M2012+N2012+O2012+P2012</f>
        <v>7705.652</v>
      </c>
      <c r="R2012" s="24"/>
      <c r="S2012" s="24"/>
      <c r="T2012" s="24"/>
      <c r="U2012" s="24"/>
      <c r="V2012" s="24">
        <f>+R2012+S2012+T2012+U2012</f>
        <v>0</v>
      </c>
      <c r="W2012" s="24">
        <f>+Q2012+V2012</f>
        <v>7705.652</v>
      </c>
      <c r="X2012" s="24">
        <f>IF(Q2012=0,,(Q2012/W2012)*100)</f>
        <v>100</v>
      </c>
      <c r="Y2012" s="24">
        <f>IF(V2012=0,,(V2012/W2012)*100)</f>
        <v>0</v>
      </c>
      <c r="Z2012" s="1"/>
    </row>
    <row r="2013" spans="1:26" ht="23.25">
      <c r="A2013" s="1"/>
      <c r="B2013" s="52"/>
      <c r="C2013" s="52"/>
      <c r="D2013" s="52"/>
      <c r="E2013" s="52"/>
      <c r="F2013" s="52"/>
      <c r="G2013" s="52"/>
      <c r="H2013" s="52"/>
      <c r="I2013" s="53"/>
      <c r="J2013" s="54" t="s">
        <v>53</v>
      </c>
      <c r="K2013" s="55"/>
      <c r="L2013" s="60">
        <f aca="true" t="shared" si="492" ref="L2013:W2013">IF(L2010=0,,(L2012/L2010)*100)</f>
        <v>102.95543300845664</v>
      </c>
      <c r="M2013" s="26">
        <f t="shared" si="492"/>
        <v>202.10747214590322</v>
      </c>
      <c r="N2013" s="60">
        <f t="shared" si="492"/>
        <v>131.8997227067334</v>
      </c>
      <c r="O2013" s="60">
        <f t="shared" si="492"/>
        <v>0</v>
      </c>
      <c r="P2013" s="26">
        <f t="shared" si="492"/>
        <v>0</v>
      </c>
      <c r="Q2013" s="26">
        <f t="shared" si="492"/>
        <v>121.48253857946352</v>
      </c>
      <c r="R2013" s="26">
        <f t="shared" si="492"/>
        <v>0</v>
      </c>
      <c r="S2013" s="60">
        <f t="shared" si="492"/>
        <v>0</v>
      </c>
      <c r="T2013" s="60">
        <f t="shared" si="492"/>
        <v>0</v>
      </c>
      <c r="U2013" s="60">
        <f t="shared" si="492"/>
        <v>0</v>
      </c>
      <c r="V2013" s="26">
        <f t="shared" si="492"/>
        <v>0</v>
      </c>
      <c r="W2013" s="26">
        <f t="shared" si="492"/>
        <v>121.48253857946352</v>
      </c>
      <c r="X2013" s="26"/>
      <c r="Y2013" s="26"/>
      <c r="Z2013" s="1"/>
    </row>
    <row r="2014" spans="1:26" ht="23.25">
      <c r="A2014" s="1"/>
      <c r="B2014" s="52"/>
      <c r="C2014" s="52"/>
      <c r="D2014" s="52"/>
      <c r="E2014" s="52"/>
      <c r="F2014" s="52"/>
      <c r="G2014" s="52"/>
      <c r="H2014" s="52"/>
      <c r="I2014" s="53"/>
      <c r="J2014" s="54" t="s">
        <v>54</v>
      </c>
      <c r="K2014" s="55"/>
      <c r="L2014" s="60">
        <f>IF(L2011=0,,(L2012/L2011)*100)</f>
        <v>98.9685577474392</v>
      </c>
      <c r="M2014" s="26">
        <f aca="true" t="shared" si="493" ref="M2014:W2014">IF(M2011=0,,(M2012/M2011)*100)</f>
        <v>97.99697764948088</v>
      </c>
      <c r="N2014" s="60">
        <f t="shared" si="493"/>
        <v>100</v>
      </c>
      <c r="O2014" s="60">
        <f t="shared" si="493"/>
        <v>0</v>
      </c>
      <c r="P2014" s="26">
        <f t="shared" si="493"/>
        <v>0</v>
      </c>
      <c r="Q2014" s="26">
        <f t="shared" si="493"/>
        <v>99.17061513783099</v>
      </c>
      <c r="R2014" s="26">
        <f t="shared" si="493"/>
        <v>0</v>
      </c>
      <c r="S2014" s="60">
        <f t="shared" si="493"/>
        <v>0</v>
      </c>
      <c r="T2014" s="60">
        <f t="shared" si="493"/>
        <v>0</v>
      </c>
      <c r="U2014" s="60">
        <f t="shared" si="493"/>
        <v>0</v>
      </c>
      <c r="V2014" s="26">
        <f t="shared" si="493"/>
        <v>0</v>
      </c>
      <c r="W2014" s="26">
        <f t="shared" si="493"/>
        <v>99.17061513783099</v>
      </c>
      <c r="X2014" s="26"/>
      <c r="Y2014" s="26"/>
      <c r="Z2014" s="1"/>
    </row>
    <row r="2015" spans="1:26" ht="23.25">
      <c r="A2015" s="1"/>
      <c r="B2015" s="52"/>
      <c r="C2015" s="52"/>
      <c r="D2015" s="52"/>
      <c r="E2015" s="52"/>
      <c r="F2015" s="52"/>
      <c r="G2015" s="52"/>
      <c r="H2015" s="52"/>
      <c r="I2015" s="53"/>
      <c r="J2015" s="54"/>
      <c r="K2015" s="55"/>
      <c r="L2015" s="60"/>
      <c r="M2015" s="26"/>
      <c r="N2015" s="60"/>
      <c r="O2015" s="60"/>
      <c r="P2015" s="26"/>
      <c r="Q2015" s="26"/>
      <c r="R2015" s="26"/>
      <c r="S2015" s="60"/>
      <c r="T2015" s="60"/>
      <c r="U2015" s="60"/>
      <c r="V2015" s="26"/>
      <c r="W2015" s="26"/>
      <c r="X2015" s="26"/>
      <c r="Y2015" s="26"/>
      <c r="Z2015" s="1"/>
    </row>
    <row r="2016" spans="1:26" ht="23.25">
      <c r="A2016" s="1"/>
      <c r="B2016" s="52"/>
      <c r="C2016" s="52"/>
      <c r="D2016" s="52"/>
      <c r="E2016" s="52"/>
      <c r="F2016" s="52"/>
      <c r="G2016" s="52"/>
      <c r="H2016" s="52" t="s">
        <v>153</v>
      </c>
      <c r="I2016" s="53"/>
      <c r="J2016" s="54" t="s">
        <v>154</v>
      </c>
      <c r="K2016" s="55"/>
      <c r="L2016" s="60"/>
      <c r="M2016" s="26"/>
      <c r="N2016" s="60"/>
      <c r="O2016" s="60"/>
      <c r="P2016" s="26"/>
      <c r="Q2016" s="26"/>
      <c r="R2016" s="26"/>
      <c r="S2016" s="60"/>
      <c r="T2016" s="60"/>
      <c r="U2016" s="60"/>
      <c r="V2016" s="26"/>
      <c r="W2016" s="26"/>
      <c r="X2016" s="26"/>
      <c r="Y2016" s="26"/>
      <c r="Z2016" s="1"/>
    </row>
    <row r="2017" spans="1:26" ht="23.25">
      <c r="A2017" s="1"/>
      <c r="B2017" s="61"/>
      <c r="C2017" s="61"/>
      <c r="D2017" s="61"/>
      <c r="E2017" s="61"/>
      <c r="F2017" s="61"/>
      <c r="G2017" s="61"/>
      <c r="H2017" s="61"/>
      <c r="I2017" s="53"/>
      <c r="J2017" s="54" t="s">
        <v>50</v>
      </c>
      <c r="K2017" s="55"/>
      <c r="L2017" s="60">
        <v>3238.805</v>
      </c>
      <c r="M2017" s="26">
        <v>722.619</v>
      </c>
      <c r="N2017" s="60">
        <v>988.861</v>
      </c>
      <c r="O2017" s="60"/>
      <c r="P2017" s="26"/>
      <c r="Q2017" s="26">
        <f>+L2017+M2017+N2017+O2017+P2017</f>
        <v>4950.285</v>
      </c>
      <c r="R2017" s="26"/>
      <c r="S2017" s="60"/>
      <c r="T2017" s="60"/>
      <c r="U2017" s="60"/>
      <c r="V2017" s="26">
        <f>+R2017+S2017+T2017+U2017</f>
        <v>0</v>
      </c>
      <c r="W2017" s="26">
        <f>+Q2017+V2017</f>
        <v>4950.285</v>
      </c>
      <c r="X2017" s="26">
        <f>IF(Q2017=0,,(Q2017/W2017)*100)</f>
        <v>100</v>
      </c>
      <c r="Y2017" s="26">
        <f>IF(V2017=0,,(V2017/W2017)*100)</f>
        <v>0</v>
      </c>
      <c r="Z2017" s="1"/>
    </row>
    <row r="2018" spans="1:26" ht="23.25">
      <c r="A2018" s="1"/>
      <c r="B2018" s="61"/>
      <c r="C2018" s="62"/>
      <c r="D2018" s="62"/>
      <c r="E2018" s="62"/>
      <c r="F2018" s="62"/>
      <c r="G2018" s="62"/>
      <c r="H2018" s="62"/>
      <c r="I2018" s="54"/>
      <c r="J2018" s="54" t="s">
        <v>51</v>
      </c>
      <c r="K2018" s="55"/>
      <c r="L2018" s="24">
        <v>3219.242</v>
      </c>
      <c r="M2018" s="24">
        <v>1038.931</v>
      </c>
      <c r="N2018" s="24">
        <v>1613.739</v>
      </c>
      <c r="O2018" s="24"/>
      <c r="P2018" s="24"/>
      <c r="Q2018" s="24">
        <f>+L2018+M2018+N2018+O2018+P2018</f>
        <v>5871.912</v>
      </c>
      <c r="R2018" s="24"/>
      <c r="S2018" s="24"/>
      <c r="T2018" s="24"/>
      <c r="U2018" s="24"/>
      <c r="V2018" s="24">
        <f>+R2018+S2018+T2018+U2018</f>
        <v>0</v>
      </c>
      <c r="W2018" s="24">
        <f>+Q2018+V2018</f>
        <v>5871.912</v>
      </c>
      <c r="X2018" s="24">
        <f>IF(Q2018=0,,(Q2018/W2018)*100)</f>
        <v>100</v>
      </c>
      <c r="Y2018" s="24">
        <f>IF(V2018=0,,(V2018/W2018)*100)</f>
        <v>0</v>
      </c>
      <c r="Z2018" s="1"/>
    </row>
    <row r="2019" spans="1:26" ht="23.25">
      <c r="A2019" s="1"/>
      <c r="B2019" s="61"/>
      <c r="C2019" s="61"/>
      <c r="D2019" s="61"/>
      <c r="E2019" s="61"/>
      <c r="F2019" s="61"/>
      <c r="G2019" s="61"/>
      <c r="H2019" s="61"/>
      <c r="I2019" s="53"/>
      <c r="J2019" s="54" t="s">
        <v>52</v>
      </c>
      <c r="K2019" s="55"/>
      <c r="L2019" s="60">
        <v>3175.768</v>
      </c>
      <c r="M2019" s="26">
        <v>1005.509</v>
      </c>
      <c r="N2019" s="60">
        <v>1607.736</v>
      </c>
      <c r="O2019" s="60"/>
      <c r="P2019" s="26"/>
      <c r="Q2019" s="26">
        <f>+L2019+M2019+N2019+O2019+P2019</f>
        <v>5789.013</v>
      </c>
      <c r="R2019" s="26"/>
      <c r="S2019" s="60"/>
      <c r="T2019" s="60"/>
      <c r="U2019" s="60"/>
      <c r="V2019" s="26">
        <f>+R2019+S2019+T2019+U2019</f>
        <v>0</v>
      </c>
      <c r="W2019" s="26">
        <f>+Q2019+V2019</f>
        <v>5789.013</v>
      </c>
      <c r="X2019" s="26">
        <f>IF(Q2019=0,,(Q2019/W2019)*100)</f>
        <v>100</v>
      </c>
      <c r="Y2019" s="26">
        <f>IF(V2019=0,,(V2019/W2019)*100)</f>
        <v>0</v>
      </c>
      <c r="Z2019" s="1"/>
    </row>
    <row r="2020" spans="1:26" ht="23.25">
      <c r="A2020" s="1"/>
      <c r="B2020" s="61"/>
      <c r="C2020" s="61"/>
      <c r="D2020" s="61"/>
      <c r="E2020" s="61"/>
      <c r="F2020" s="61"/>
      <c r="G2020" s="61"/>
      <c r="H2020" s="61"/>
      <c r="I2020" s="53"/>
      <c r="J2020" s="54" t="s">
        <v>53</v>
      </c>
      <c r="K2020" s="55"/>
      <c r="L2020" s="60">
        <f aca="true" t="shared" si="494" ref="L2020:W2020">IF(L2017=0,,(L2019/L2017)*100)</f>
        <v>98.0536957303697</v>
      </c>
      <c r="M2020" s="26">
        <f t="shared" si="494"/>
        <v>139.14787737383048</v>
      </c>
      <c r="N2020" s="60">
        <f t="shared" si="494"/>
        <v>162.58463019575046</v>
      </c>
      <c r="O2020" s="60">
        <f t="shared" si="494"/>
        <v>0</v>
      </c>
      <c r="P2020" s="26">
        <f t="shared" si="494"/>
        <v>0</v>
      </c>
      <c r="Q2020" s="26">
        <f t="shared" si="494"/>
        <v>116.94302449252922</v>
      </c>
      <c r="R2020" s="26">
        <f t="shared" si="494"/>
        <v>0</v>
      </c>
      <c r="S2020" s="60">
        <f t="shared" si="494"/>
        <v>0</v>
      </c>
      <c r="T2020" s="60">
        <f t="shared" si="494"/>
        <v>0</v>
      </c>
      <c r="U2020" s="60">
        <f t="shared" si="494"/>
        <v>0</v>
      </c>
      <c r="V2020" s="26">
        <f t="shared" si="494"/>
        <v>0</v>
      </c>
      <c r="W2020" s="26">
        <f t="shared" si="494"/>
        <v>116.94302449252922</v>
      </c>
      <c r="X2020" s="26"/>
      <c r="Y2020" s="26"/>
      <c r="Z2020" s="1"/>
    </row>
    <row r="2021" spans="1:26" ht="23.25">
      <c r="A2021" s="1"/>
      <c r="B2021" s="61"/>
      <c r="C2021" s="61"/>
      <c r="D2021" s="61"/>
      <c r="E2021" s="61"/>
      <c r="F2021" s="61"/>
      <c r="G2021" s="61"/>
      <c r="H2021" s="61"/>
      <c r="I2021" s="53"/>
      <c r="J2021" s="54" t="s">
        <v>54</v>
      </c>
      <c r="K2021" s="55"/>
      <c r="L2021" s="60">
        <f>IF(L2018=0,,(L2019/L2018)*100)</f>
        <v>98.64955787728911</v>
      </c>
      <c r="M2021" s="26">
        <f aca="true" t="shared" si="495" ref="M2021:W2021">IF(M2018=0,,(M2019/M2018)*100)</f>
        <v>96.78303948962925</v>
      </c>
      <c r="N2021" s="60">
        <f t="shared" si="495"/>
        <v>99.62800675945739</v>
      </c>
      <c r="O2021" s="60">
        <f t="shared" si="495"/>
        <v>0</v>
      </c>
      <c r="P2021" s="26">
        <f t="shared" si="495"/>
        <v>0</v>
      </c>
      <c r="Q2021" s="26">
        <f t="shared" si="495"/>
        <v>98.58821113122949</v>
      </c>
      <c r="R2021" s="26">
        <f t="shared" si="495"/>
        <v>0</v>
      </c>
      <c r="S2021" s="60">
        <f t="shared" si="495"/>
        <v>0</v>
      </c>
      <c r="T2021" s="60">
        <f t="shared" si="495"/>
        <v>0</v>
      </c>
      <c r="U2021" s="60">
        <f t="shared" si="495"/>
        <v>0</v>
      </c>
      <c r="V2021" s="26">
        <f t="shared" si="495"/>
        <v>0</v>
      </c>
      <c r="W2021" s="26">
        <f t="shared" si="495"/>
        <v>98.58821113122949</v>
      </c>
      <c r="X2021" s="26"/>
      <c r="Y2021" s="26"/>
      <c r="Z2021" s="1"/>
    </row>
    <row r="2022" spans="1:26" ht="23.25">
      <c r="A2022" s="1"/>
      <c r="B2022" s="61"/>
      <c r="C2022" s="61"/>
      <c r="D2022" s="61"/>
      <c r="E2022" s="61"/>
      <c r="F2022" s="61"/>
      <c r="G2022" s="61"/>
      <c r="H2022" s="61"/>
      <c r="I2022" s="53"/>
      <c r="J2022" s="54"/>
      <c r="K2022" s="55"/>
      <c r="L2022" s="60"/>
      <c r="M2022" s="26"/>
      <c r="N2022" s="60"/>
      <c r="O2022" s="60"/>
      <c r="P2022" s="26"/>
      <c r="Q2022" s="26"/>
      <c r="R2022" s="26"/>
      <c r="S2022" s="60"/>
      <c r="T2022" s="60"/>
      <c r="U2022" s="60"/>
      <c r="V2022" s="26"/>
      <c r="W2022" s="26"/>
      <c r="X2022" s="26"/>
      <c r="Y2022" s="26"/>
      <c r="Z2022" s="1"/>
    </row>
    <row r="2023" spans="1:26" ht="23.25">
      <c r="A2023" s="1"/>
      <c r="B2023" s="61"/>
      <c r="C2023" s="61"/>
      <c r="D2023" s="61"/>
      <c r="E2023" s="61"/>
      <c r="F2023" s="61"/>
      <c r="G2023" s="61"/>
      <c r="H2023" s="61" t="s">
        <v>155</v>
      </c>
      <c r="I2023" s="53"/>
      <c r="J2023" s="54" t="s">
        <v>156</v>
      </c>
      <c r="K2023" s="55"/>
      <c r="L2023" s="60"/>
      <c r="M2023" s="26"/>
      <c r="N2023" s="60"/>
      <c r="O2023" s="60"/>
      <c r="P2023" s="26"/>
      <c r="Q2023" s="26"/>
      <c r="R2023" s="26"/>
      <c r="S2023" s="60"/>
      <c r="T2023" s="60"/>
      <c r="U2023" s="60"/>
      <c r="V2023" s="26"/>
      <c r="W2023" s="26"/>
      <c r="X2023" s="26"/>
      <c r="Y2023" s="26"/>
      <c r="Z2023" s="1"/>
    </row>
    <row r="2024" spans="1:26" ht="23.25">
      <c r="A2024" s="1"/>
      <c r="B2024" s="61"/>
      <c r="C2024" s="61"/>
      <c r="D2024" s="61"/>
      <c r="E2024" s="61"/>
      <c r="F2024" s="61"/>
      <c r="G2024" s="61"/>
      <c r="H2024" s="61"/>
      <c r="I2024" s="53"/>
      <c r="J2024" s="54" t="s">
        <v>50</v>
      </c>
      <c r="K2024" s="55"/>
      <c r="L2024" s="60">
        <v>3633.135</v>
      </c>
      <c r="M2024" s="26">
        <v>465.426</v>
      </c>
      <c r="N2024" s="60">
        <v>625.991</v>
      </c>
      <c r="O2024" s="60"/>
      <c r="P2024" s="26"/>
      <c r="Q2024" s="26">
        <f>+L2024+M2024+N2024+O2024+P2024</f>
        <v>4724.552000000001</v>
      </c>
      <c r="R2024" s="26"/>
      <c r="S2024" s="60"/>
      <c r="T2024" s="60"/>
      <c r="U2024" s="60"/>
      <c r="V2024" s="26">
        <f>+R2024+S2024+T2024+U2024</f>
        <v>0</v>
      </c>
      <c r="W2024" s="26">
        <f>+Q2024+V2024</f>
        <v>4724.552000000001</v>
      </c>
      <c r="X2024" s="26">
        <f>IF(Q2024=0,,(Q2024/W2024)*100)</f>
        <v>100</v>
      </c>
      <c r="Y2024" s="26">
        <f>IF(V2024=0,,(V2024/W2024)*100)</f>
        <v>0</v>
      </c>
      <c r="Z2024" s="1"/>
    </row>
    <row r="2025" spans="1:26" ht="23.25">
      <c r="A2025" s="1"/>
      <c r="B2025" s="70"/>
      <c r="C2025" s="70"/>
      <c r="D2025" s="70"/>
      <c r="E2025" s="70"/>
      <c r="F2025" s="70"/>
      <c r="G2025" s="70"/>
      <c r="H2025" s="70"/>
      <c r="I2025" s="64"/>
      <c r="J2025" s="65"/>
      <c r="K2025" s="66"/>
      <c r="L2025" s="67"/>
      <c r="M2025" s="68"/>
      <c r="N2025" s="67"/>
      <c r="O2025" s="67"/>
      <c r="P2025" s="68"/>
      <c r="Q2025" s="68"/>
      <c r="R2025" s="68"/>
      <c r="S2025" s="67"/>
      <c r="T2025" s="67"/>
      <c r="U2025" s="67"/>
      <c r="V2025" s="68"/>
      <c r="W2025" s="68"/>
      <c r="X2025" s="68"/>
      <c r="Y2025" s="68"/>
      <c r="Z2025" s="1"/>
    </row>
    <row r="2026" spans="1:26" ht="23.2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</row>
    <row r="2027" spans="1:26" ht="23.2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5"/>
      <c r="W2027" s="5"/>
      <c r="X2027" s="5"/>
      <c r="Y2027" s="5" t="s">
        <v>445</v>
      </c>
      <c r="Z2027" s="1"/>
    </row>
    <row r="2028" spans="1:26" ht="23.25">
      <c r="A2028" s="1"/>
      <c r="B2028" s="9" t="s">
        <v>3</v>
      </c>
      <c r="C2028" s="10"/>
      <c r="D2028" s="10"/>
      <c r="E2028" s="10"/>
      <c r="F2028" s="10"/>
      <c r="G2028" s="10"/>
      <c r="H2028" s="11"/>
      <c r="I2028" s="12"/>
      <c r="J2028" s="13"/>
      <c r="K2028" s="14"/>
      <c r="L2028" s="15" t="s">
        <v>4</v>
      </c>
      <c r="M2028" s="15"/>
      <c r="N2028" s="15"/>
      <c r="O2028" s="15"/>
      <c r="P2028" s="15"/>
      <c r="Q2028" s="15"/>
      <c r="R2028" s="16" t="s">
        <v>5</v>
      </c>
      <c r="S2028" s="15"/>
      <c r="T2028" s="15"/>
      <c r="U2028" s="15"/>
      <c r="V2028" s="17"/>
      <c r="W2028" s="15" t="s">
        <v>6</v>
      </c>
      <c r="X2028" s="15"/>
      <c r="Y2028" s="18"/>
      <c r="Z2028" s="1"/>
    </row>
    <row r="2029" spans="1:26" ht="23.25">
      <c r="A2029" s="1"/>
      <c r="B2029" s="19" t="s">
        <v>7</v>
      </c>
      <c r="C2029" s="20"/>
      <c r="D2029" s="20"/>
      <c r="E2029" s="20"/>
      <c r="F2029" s="20"/>
      <c r="G2029" s="20"/>
      <c r="H2029" s="21"/>
      <c r="I2029" s="22"/>
      <c r="J2029" s="23"/>
      <c r="K2029" s="24"/>
      <c r="L2029" s="25"/>
      <c r="M2029" s="26"/>
      <c r="N2029" s="27"/>
      <c r="O2029" s="28" t="s">
        <v>8</v>
      </c>
      <c r="P2029" s="29"/>
      <c r="Q2029" s="30"/>
      <c r="R2029" s="31" t="s">
        <v>8</v>
      </c>
      <c r="S2029" s="32" t="s">
        <v>9</v>
      </c>
      <c r="T2029" s="25"/>
      <c r="U2029" s="33" t="s">
        <v>10</v>
      </c>
      <c r="V2029" s="30"/>
      <c r="W2029" s="30"/>
      <c r="X2029" s="34" t="s">
        <v>11</v>
      </c>
      <c r="Y2029" s="35"/>
      <c r="Z2029" s="1"/>
    </row>
    <row r="2030" spans="1:26" ht="23.25">
      <c r="A2030" s="1"/>
      <c r="B2030" s="36"/>
      <c r="C2030" s="37"/>
      <c r="D2030" s="37"/>
      <c r="E2030" s="37"/>
      <c r="F2030" s="38"/>
      <c r="G2030" s="37"/>
      <c r="H2030" s="36"/>
      <c r="I2030" s="22"/>
      <c r="J2030" s="2" t="s">
        <v>12</v>
      </c>
      <c r="K2030" s="24"/>
      <c r="L2030" s="39" t="s">
        <v>13</v>
      </c>
      <c r="M2030" s="40" t="s">
        <v>14</v>
      </c>
      <c r="N2030" s="32" t="s">
        <v>13</v>
      </c>
      <c r="O2030" s="39" t="s">
        <v>15</v>
      </c>
      <c r="P2030" s="29" t="s">
        <v>16</v>
      </c>
      <c r="Q2030" s="26"/>
      <c r="R2030" s="41" t="s">
        <v>15</v>
      </c>
      <c r="S2030" s="40" t="s">
        <v>17</v>
      </c>
      <c r="T2030" s="39" t="s">
        <v>18</v>
      </c>
      <c r="U2030" s="33" t="s">
        <v>19</v>
      </c>
      <c r="V2030" s="30"/>
      <c r="W2030" s="30"/>
      <c r="X2030" s="30"/>
      <c r="Y2030" s="40"/>
      <c r="Z2030" s="1"/>
    </row>
    <row r="2031" spans="1:26" ht="23.25">
      <c r="A2031" s="1"/>
      <c r="B2031" s="36" t="s">
        <v>20</v>
      </c>
      <c r="C2031" s="36" t="s">
        <v>21</v>
      </c>
      <c r="D2031" s="36" t="s">
        <v>22</v>
      </c>
      <c r="E2031" s="36" t="s">
        <v>23</v>
      </c>
      <c r="F2031" s="36" t="s">
        <v>24</v>
      </c>
      <c r="G2031" s="36" t="s">
        <v>25</v>
      </c>
      <c r="H2031" s="36" t="s">
        <v>26</v>
      </c>
      <c r="I2031" s="22"/>
      <c r="J2031" s="42"/>
      <c r="K2031" s="24"/>
      <c r="L2031" s="39" t="s">
        <v>27</v>
      </c>
      <c r="M2031" s="40" t="s">
        <v>28</v>
      </c>
      <c r="N2031" s="32" t="s">
        <v>29</v>
      </c>
      <c r="O2031" s="39" t="s">
        <v>30</v>
      </c>
      <c r="P2031" s="29" t="s">
        <v>31</v>
      </c>
      <c r="Q2031" s="40" t="s">
        <v>32</v>
      </c>
      <c r="R2031" s="41" t="s">
        <v>30</v>
      </c>
      <c r="S2031" s="40" t="s">
        <v>33</v>
      </c>
      <c r="T2031" s="39" t="s">
        <v>34</v>
      </c>
      <c r="U2031" s="33" t="s">
        <v>35</v>
      </c>
      <c r="V2031" s="29" t="s">
        <v>32</v>
      </c>
      <c r="W2031" s="29" t="s">
        <v>36</v>
      </c>
      <c r="X2031" s="29" t="s">
        <v>37</v>
      </c>
      <c r="Y2031" s="40" t="s">
        <v>38</v>
      </c>
      <c r="Z2031" s="1"/>
    </row>
    <row r="2032" spans="1:26" ht="23.25">
      <c r="A2032" s="1"/>
      <c r="B2032" s="43"/>
      <c r="C2032" s="43"/>
      <c r="D2032" s="43"/>
      <c r="E2032" s="43"/>
      <c r="F2032" s="43"/>
      <c r="G2032" s="43"/>
      <c r="H2032" s="43"/>
      <c r="I2032" s="44"/>
      <c r="J2032" s="45"/>
      <c r="K2032" s="46"/>
      <c r="L2032" s="47"/>
      <c r="M2032" s="48"/>
      <c r="N2032" s="49"/>
      <c r="O2032" s="47"/>
      <c r="P2032" s="50"/>
      <c r="Q2032" s="50"/>
      <c r="R2032" s="48"/>
      <c r="S2032" s="48"/>
      <c r="T2032" s="47"/>
      <c r="U2032" s="51"/>
      <c r="V2032" s="50"/>
      <c r="W2032" s="50"/>
      <c r="X2032" s="50"/>
      <c r="Y2032" s="48"/>
      <c r="Z2032" s="1"/>
    </row>
    <row r="2033" spans="1:26" ht="23.25">
      <c r="A2033" s="1"/>
      <c r="B2033" s="52" t="s">
        <v>381</v>
      </c>
      <c r="C2033" s="52" t="s">
        <v>383</v>
      </c>
      <c r="D2033" s="52"/>
      <c r="E2033" s="52" t="s">
        <v>385</v>
      </c>
      <c r="F2033" s="52" t="s">
        <v>389</v>
      </c>
      <c r="G2033" s="52" t="s">
        <v>60</v>
      </c>
      <c r="H2033" s="52" t="s">
        <v>155</v>
      </c>
      <c r="I2033" s="53"/>
      <c r="J2033" s="54" t="s">
        <v>51</v>
      </c>
      <c r="K2033" s="55"/>
      <c r="L2033" s="25">
        <v>3762.127</v>
      </c>
      <c r="M2033" s="26">
        <v>399.529</v>
      </c>
      <c r="N2033" s="27">
        <v>677.826</v>
      </c>
      <c r="O2033" s="56"/>
      <c r="P2033" s="30"/>
      <c r="Q2033" s="30">
        <f>+L2033+M2033+N2033+O2033+P2033</f>
        <v>4839.482</v>
      </c>
      <c r="R2033" s="26"/>
      <c r="S2033" s="27"/>
      <c r="T2033" s="25"/>
      <c r="U2033" s="57"/>
      <c r="V2033" s="30">
        <f>+R2033+S2033+T2033+U2033</f>
        <v>0</v>
      </c>
      <c r="W2033" s="30">
        <f>+Q2033+V2033</f>
        <v>4839.482</v>
      </c>
      <c r="X2033" s="30">
        <f>IF(Q2033=0,,(Q2033/W2033)*100)</f>
        <v>100</v>
      </c>
      <c r="Y2033" s="26">
        <f>IF(V2033=0,,(V2033/W2033)*100)</f>
        <v>0</v>
      </c>
      <c r="Z2033" s="1"/>
    </row>
    <row r="2034" spans="1:26" ht="23.25">
      <c r="A2034" s="1"/>
      <c r="B2034" s="52"/>
      <c r="C2034" s="52"/>
      <c r="D2034" s="52"/>
      <c r="E2034" s="52"/>
      <c r="F2034" s="52"/>
      <c r="G2034" s="52"/>
      <c r="H2034" s="52"/>
      <c r="I2034" s="53"/>
      <c r="J2034" s="58" t="s">
        <v>52</v>
      </c>
      <c r="K2034" s="59"/>
      <c r="L2034" s="60">
        <v>3713.124</v>
      </c>
      <c r="M2034" s="60">
        <v>390.692</v>
      </c>
      <c r="N2034" s="60">
        <v>677.826</v>
      </c>
      <c r="O2034" s="60"/>
      <c r="P2034" s="60"/>
      <c r="Q2034" s="60">
        <f>+L2034+M2034+N2034+O2034+P2034</f>
        <v>4781.642</v>
      </c>
      <c r="R2034" s="60"/>
      <c r="S2034" s="60"/>
      <c r="T2034" s="60"/>
      <c r="U2034" s="69"/>
      <c r="V2034" s="26">
        <f>+R2034+S2034+T2034+U2034</f>
        <v>0</v>
      </c>
      <c r="W2034" s="26">
        <f>+Q2034+V2034</f>
        <v>4781.642</v>
      </c>
      <c r="X2034" s="26">
        <f>IF(Q2034=0,,(Q2034/W2034)*100)</f>
        <v>100</v>
      </c>
      <c r="Y2034" s="26">
        <f>IF(V2034=0,,(V2034/W2034)*100)</f>
        <v>0</v>
      </c>
      <c r="Z2034" s="1"/>
    </row>
    <row r="2035" spans="1:26" ht="23.25">
      <c r="A2035" s="1"/>
      <c r="B2035" s="52"/>
      <c r="C2035" s="52"/>
      <c r="D2035" s="52"/>
      <c r="E2035" s="52"/>
      <c r="F2035" s="52"/>
      <c r="G2035" s="52"/>
      <c r="H2035" s="52"/>
      <c r="I2035" s="53"/>
      <c r="J2035" s="58" t="s">
        <v>53</v>
      </c>
      <c r="K2035" s="59"/>
      <c r="L2035" s="60">
        <f aca="true" t="shared" si="496" ref="L2035:W2035">IF(L2024=0,,(L2034/L2024)*100)</f>
        <v>102.20165229202878</v>
      </c>
      <c r="M2035" s="60">
        <f t="shared" si="496"/>
        <v>83.9428824345868</v>
      </c>
      <c r="N2035" s="60">
        <f t="shared" si="496"/>
        <v>108.2804704859974</v>
      </c>
      <c r="O2035" s="60">
        <f t="shared" si="496"/>
        <v>0</v>
      </c>
      <c r="P2035" s="60">
        <f t="shared" si="496"/>
        <v>0</v>
      </c>
      <c r="Q2035" s="60">
        <f t="shared" si="496"/>
        <v>101.20836853949325</v>
      </c>
      <c r="R2035" s="60">
        <f t="shared" si="496"/>
        <v>0</v>
      </c>
      <c r="S2035" s="60">
        <f t="shared" si="496"/>
        <v>0</v>
      </c>
      <c r="T2035" s="60">
        <f t="shared" si="496"/>
        <v>0</v>
      </c>
      <c r="U2035" s="60">
        <f t="shared" si="496"/>
        <v>0</v>
      </c>
      <c r="V2035" s="26">
        <f t="shared" si="496"/>
        <v>0</v>
      </c>
      <c r="W2035" s="26">
        <f t="shared" si="496"/>
        <v>101.20836853949325</v>
      </c>
      <c r="X2035" s="26"/>
      <c r="Y2035" s="26"/>
      <c r="Z2035" s="1"/>
    </row>
    <row r="2036" spans="1:26" ht="23.25">
      <c r="A2036" s="1"/>
      <c r="B2036" s="52"/>
      <c r="C2036" s="52"/>
      <c r="D2036" s="52"/>
      <c r="E2036" s="52"/>
      <c r="F2036" s="52"/>
      <c r="G2036" s="52"/>
      <c r="H2036" s="52"/>
      <c r="I2036" s="53"/>
      <c r="J2036" s="54" t="s">
        <v>54</v>
      </c>
      <c r="K2036" s="55"/>
      <c r="L2036" s="60">
        <f>IF(L2033=0,,(L2034/L2033)*100)</f>
        <v>98.69746555605379</v>
      </c>
      <c r="M2036" s="60">
        <f aca="true" t="shared" si="497" ref="M2036:W2036">IF(M2033=0,,(M2034/M2033)*100)</f>
        <v>97.78814554137497</v>
      </c>
      <c r="N2036" s="60">
        <f t="shared" si="497"/>
        <v>100</v>
      </c>
      <c r="O2036" s="60">
        <f t="shared" si="497"/>
        <v>0</v>
      </c>
      <c r="P2036" s="60">
        <f t="shared" si="497"/>
        <v>0</v>
      </c>
      <c r="Q2036" s="26">
        <f t="shared" si="497"/>
        <v>98.8048307649455</v>
      </c>
      <c r="R2036" s="60">
        <f t="shared" si="497"/>
        <v>0</v>
      </c>
      <c r="S2036" s="60">
        <f t="shared" si="497"/>
        <v>0</v>
      </c>
      <c r="T2036" s="60">
        <f t="shared" si="497"/>
        <v>0</v>
      </c>
      <c r="U2036" s="60">
        <f t="shared" si="497"/>
        <v>0</v>
      </c>
      <c r="V2036" s="26">
        <f t="shared" si="497"/>
        <v>0</v>
      </c>
      <c r="W2036" s="26">
        <f t="shared" si="497"/>
        <v>98.8048307649455</v>
      </c>
      <c r="X2036" s="26"/>
      <c r="Y2036" s="26"/>
      <c r="Z2036" s="1"/>
    </row>
    <row r="2037" spans="1:26" ht="23.25">
      <c r="A2037" s="1"/>
      <c r="B2037" s="52"/>
      <c r="C2037" s="52"/>
      <c r="D2037" s="52"/>
      <c r="E2037" s="52"/>
      <c r="F2037" s="52"/>
      <c r="G2037" s="52"/>
      <c r="H2037" s="52"/>
      <c r="I2037" s="53"/>
      <c r="J2037" s="54"/>
      <c r="K2037" s="55"/>
      <c r="L2037" s="60"/>
      <c r="M2037" s="26"/>
      <c r="N2037" s="60"/>
      <c r="O2037" s="60"/>
      <c r="P2037" s="26"/>
      <c r="Q2037" s="26"/>
      <c r="R2037" s="26"/>
      <c r="S2037" s="60"/>
      <c r="T2037" s="60"/>
      <c r="U2037" s="60"/>
      <c r="V2037" s="26"/>
      <c r="W2037" s="26"/>
      <c r="X2037" s="26"/>
      <c r="Y2037" s="26"/>
      <c r="Z2037" s="1"/>
    </row>
    <row r="2038" spans="1:26" ht="23.25">
      <c r="A2038" s="1"/>
      <c r="B2038" s="52"/>
      <c r="C2038" s="52"/>
      <c r="D2038" s="52"/>
      <c r="E2038" s="52"/>
      <c r="F2038" s="52"/>
      <c r="G2038" s="52"/>
      <c r="H2038" s="52" t="s">
        <v>157</v>
      </c>
      <c r="I2038" s="53"/>
      <c r="J2038" s="54" t="s">
        <v>158</v>
      </c>
      <c r="K2038" s="55"/>
      <c r="L2038" s="60"/>
      <c r="M2038" s="26"/>
      <c r="N2038" s="60"/>
      <c r="O2038" s="60"/>
      <c r="P2038" s="26"/>
      <c r="Q2038" s="26"/>
      <c r="R2038" s="26"/>
      <c r="S2038" s="60"/>
      <c r="T2038" s="60"/>
      <c r="U2038" s="60"/>
      <c r="V2038" s="26"/>
      <c r="W2038" s="26"/>
      <c r="X2038" s="26"/>
      <c r="Y2038" s="26"/>
      <c r="Z2038" s="1"/>
    </row>
    <row r="2039" spans="1:26" ht="23.25">
      <c r="A2039" s="1"/>
      <c r="B2039" s="52"/>
      <c r="C2039" s="52"/>
      <c r="D2039" s="52"/>
      <c r="E2039" s="52"/>
      <c r="F2039" s="52"/>
      <c r="G2039" s="52"/>
      <c r="H2039" s="52"/>
      <c r="I2039" s="53"/>
      <c r="J2039" s="54" t="s">
        <v>50</v>
      </c>
      <c r="K2039" s="55"/>
      <c r="L2039" s="60">
        <v>2078.865</v>
      </c>
      <c r="M2039" s="26">
        <v>359.939</v>
      </c>
      <c r="N2039" s="60">
        <v>418.134</v>
      </c>
      <c r="O2039" s="60"/>
      <c r="P2039" s="26"/>
      <c r="Q2039" s="26">
        <f>+L2039+M2039+N2039+O2039+P2039</f>
        <v>2856.9379999999996</v>
      </c>
      <c r="R2039" s="26"/>
      <c r="S2039" s="60"/>
      <c r="T2039" s="60"/>
      <c r="U2039" s="60"/>
      <c r="V2039" s="26">
        <f>+R2039+S2039+T2039+U2039</f>
        <v>0</v>
      </c>
      <c r="W2039" s="26">
        <f>+Q2039+V2039</f>
        <v>2856.9379999999996</v>
      </c>
      <c r="X2039" s="26">
        <f>IF(Q2039=0,,(Q2039/W2039)*100)</f>
        <v>100</v>
      </c>
      <c r="Y2039" s="26">
        <f>IF(V2039=0,,(V2039/W2039)*100)</f>
        <v>0</v>
      </c>
      <c r="Z2039" s="1"/>
    </row>
    <row r="2040" spans="1:26" ht="23.25">
      <c r="A2040" s="1"/>
      <c r="B2040" s="52"/>
      <c r="C2040" s="52"/>
      <c r="D2040" s="52"/>
      <c r="E2040" s="52"/>
      <c r="F2040" s="52"/>
      <c r="G2040" s="52"/>
      <c r="H2040" s="52"/>
      <c r="I2040" s="53"/>
      <c r="J2040" s="54" t="s">
        <v>51</v>
      </c>
      <c r="K2040" s="55"/>
      <c r="L2040" s="60">
        <v>2081.391</v>
      </c>
      <c r="M2040" s="26">
        <v>525.189</v>
      </c>
      <c r="N2040" s="60">
        <v>606.766</v>
      </c>
      <c r="O2040" s="60"/>
      <c r="P2040" s="26"/>
      <c r="Q2040" s="26">
        <f>+L2040+M2040+N2040+O2040+P2040</f>
        <v>3213.346</v>
      </c>
      <c r="R2040" s="26"/>
      <c r="S2040" s="60"/>
      <c r="T2040" s="60"/>
      <c r="U2040" s="60"/>
      <c r="V2040" s="26">
        <f>+R2040+S2040+T2040+U2040</f>
        <v>0</v>
      </c>
      <c r="W2040" s="26">
        <f>+Q2040+V2040</f>
        <v>3213.346</v>
      </c>
      <c r="X2040" s="26">
        <f>IF(Q2040=0,,(Q2040/W2040)*100)</f>
        <v>100</v>
      </c>
      <c r="Y2040" s="26">
        <f>IF(V2040=0,,(V2040/W2040)*100)</f>
        <v>0</v>
      </c>
      <c r="Z2040" s="1"/>
    </row>
    <row r="2041" spans="1:26" ht="23.25">
      <c r="A2041" s="1"/>
      <c r="B2041" s="52"/>
      <c r="C2041" s="52"/>
      <c r="D2041" s="52"/>
      <c r="E2041" s="52"/>
      <c r="F2041" s="52"/>
      <c r="G2041" s="52"/>
      <c r="H2041" s="52"/>
      <c r="I2041" s="53"/>
      <c r="J2041" s="54" t="s">
        <v>52</v>
      </c>
      <c r="K2041" s="55"/>
      <c r="L2041" s="60">
        <v>2055.761</v>
      </c>
      <c r="M2041" s="26">
        <v>521.482</v>
      </c>
      <c r="N2041" s="60">
        <v>602.864</v>
      </c>
      <c r="O2041" s="60"/>
      <c r="P2041" s="26"/>
      <c r="Q2041" s="26">
        <f>+L2041+M2041+N2041+O2041+P2041</f>
        <v>3180.107</v>
      </c>
      <c r="R2041" s="26"/>
      <c r="S2041" s="60"/>
      <c r="T2041" s="60"/>
      <c r="U2041" s="60"/>
      <c r="V2041" s="26">
        <f>+R2041+S2041+T2041+U2041</f>
        <v>0</v>
      </c>
      <c r="W2041" s="26">
        <f>+Q2041+V2041</f>
        <v>3180.107</v>
      </c>
      <c r="X2041" s="26">
        <f>IF(Q2041=0,,(Q2041/W2041)*100)</f>
        <v>100</v>
      </c>
      <c r="Y2041" s="26">
        <f>IF(V2041=0,,(V2041/W2041)*100)</f>
        <v>0</v>
      </c>
      <c r="Z2041" s="1"/>
    </row>
    <row r="2042" spans="1:26" ht="23.25">
      <c r="A2042" s="1"/>
      <c r="B2042" s="52"/>
      <c r="C2042" s="52"/>
      <c r="D2042" s="52"/>
      <c r="E2042" s="52"/>
      <c r="F2042" s="52"/>
      <c r="G2042" s="52"/>
      <c r="H2042" s="52"/>
      <c r="I2042" s="53"/>
      <c r="J2042" s="54" t="s">
        <v>53</v>
      </c>
      <c r="K2042" s="55"/>
      <c r="L2042" s="60">
        <f aca="true" t="shared" si="498" ref="L2042:W2042">IF(L2039=0,,(L2041/L2039)*100)</f>
        <v>98.88862432144464</v>
      </c>
      <c r="M2042" s="26">
        <f t="shared" si="498"/>
        <v>144.88066033411215</v>
      </c>
      <c r="N2042" s="60">
        <f t="shared" si="498"/>
        <v>144.17961706055954</v>
      </c>
      <c r="O2042" s="60">
        <f t="shared" si="498"/>
        <v>0</v>
      </c>
      <c r="P2042" s="26">
        <f t="shared" si="498"/>
        <v>0</v>
      </c>
      <c r="Q2042" s="26">
        <f t="shared" si="498"/>
        <v>111.31172605075785</v>
      </c>
      <c r="R2042" s="26">
        <f t="shared" si="498"/>
        <v>0</v>
      </c>
      <c r="S2042" s="60">
        <f t="shared" si="498"/>
        <v>0</v>
      </c>
      <c r="T2042" s="60">
        <f t="shared" si="498"/>
        <v>0</v>
      </c>
      <c r="U2042" s="60">
        <f t="shared" si="498"/>
        <v>0</v>
      </c>
      <c r="V2042" s="26">
        <f t="shared" si="498"/>
        <v>0</v>
      </c>
      <c r="W2042" s="26">
        <f t="shared" si="498"/>
        <v>111.31172605075785</v>
      </c>
      <c r="X2042" s="26"/>
      <c r="Y2042" s="26"/>
      <c r="Z2042" s="1"/>
    </row>
    <row r="2043" spans="1:26" ht="23.25">
      <c r="A2043" s="1"/>
      <c r="B2043" s="52"/>
      <c r="C2043" s="52"/>
      <c r="D2043" s="52"/>
      <c r="E2043" s="52"/>
      <c r="F2043" s="52"/>
      <c r="G2043" s="52"/>
      <c r="H2043" s="52"/>
      <c r="I2043" s="53"/>
      <c r="J2043" s="54" t="s">
        <v>54</v>
      </c>
      <c r="K2043" s="55"/>
      <c r="L2043" s="60">
        <f>IF(L2040=0,,(L2041/L2040)*100)</f>
        <v>98.76861195229536</v>
      </c>
      <c r="M2043" s="26">
        <f aca="true" t="shared" si="499" ref="M2043:W2043">IF(M2040=0,,(M2041/M2040)*100)</f>
        <v>99.29415886471347</v>
      </c>
      <c r="N2043" s="60">
        <f t="shared" si="499"/>
        <v>99.35691848257814</v>
      </c>
      <c r="O2043" s="60">
        <f t="shared" si="499"/>
        <v>0</v>
      </c>
      <c r="P2043" s="26">
        <f t="shared" si="499"/>
        <v>0</v>
      </c>
      <c r="Q2043" s="26">
        <f t="shared" si="499"/>
        <v>98.9655953638357</v>
      </c>
      <c r="R2043" s="26">
        <f t="shared" si="499"/>
        <v>0</v>
      </c>
      <c r="S2043" s="60">
        <f t="shared" si="499"/>
        <v>0</v>
      </c>
      <c r="T2043" s="60">
        <f t="shared" si="499"/>
        <v>0</v>
      </c>
      <c r="U2043" s="60">
        <f t="shared" si="499"/>
        <v>0</v>
      </c>
      <c r="V2043" s="26">
        <f t="shared" si="499"/>
        <v>0</v>
      </c>
      <c r="W2043" s="26">
        <f t="shared" si="499"/>
        <v>98.9655953638357</v>
      </c>
      <c r="X2043" s="26"/>
      <c r="Y2043" s="26"/>
      <c r="Z2043" s="1"/>
    </row>
    <row r="2044" spans="1:26" ht="23.25">
      <c r="A2044" s="1"/>
      <c r="B2044" s="52"/>
      <c r="C2044" s="52"/>
      <c r="D2044" s="52"/>
      <c r="E2044" s="52"/>
      <c r="F2044" s="52"/>
      <c r="G2044" s="52"/>
      <c r="H2044" s="52"/>
      <c r="I2044" s="53"/>
      <c r="J2044" s="54"/>
      <c r="K2044" s="55"/>
      <c r="L2044" s="60"/>
      <c r="M2044" s="26"/>
      <c r="N2044" s="60"/>
      <c r="O2044" s="60"/>
      <c r="P2044" s="26"/>
      <c r="Q2044" s="26"/>
      <c r="R2044" s="26"/>
      <c r="S2044" s="60"/>
      <c r="T2044" s="60"/>
      <c r="U2044" s="60"/>
      <c r="V2044" s="26"/>
      <c r="W2044" s="26"/>
      <c r="X2044" s="26"/>
      <c r="Y2044" s="26"/>
      <c r="Z2044" s="1"/>
    </row>
    <row r="2045" spans="1:26" ht="23.25">
      <c r="A2045" s="1"/>
      <c r="B2045" s="52"/>
      <c r="C2045" s="52"/>
      <c r="D2045" s="52"/>
      <c r="E2045" s="52"/>
      <c r="F2045" s="52"/>
      <c r="G2045" s="52"/>
      <c r="H2045" s="52" t="s">
        <v>159</v>
      </c>
      <c r="I2045" s="53"/>
      <c r="J2045" s="54" t="s">
        <v>160</v>
      </c>
      <c r="K2045" s="55"/>
      <c r="L2045" s="60"/>
      <c r="M2045" s="26"/>
      <c r="N2045" s="60"/>
      <c r="O2045" s="60"/>
      <c r="P2045" s="26"/>
      <c r="Q2045" s="26"/>
      <c r="R2045" s="26"/>
      <c r="S2045" s="60"/>
      <c r="T2045" s="60"/>
      <c r="U2045" s="60"/>
      <c r="V2045" s="26"/>
      <c r="W2045" s="26"/>
      <c r="X2045" s="26"/>
      <c r="Y2045" s="26"/>
      <c r="Z2045" s="1"/>
    </row>
    <row r="2046" spans="1:26" ht="23.25">
      <c r="A2046" s="1"/>
      <c r="B2046" s="52"/>
      <c r="C2046" s="52"/>
      <c r="D2046" s="52"/>
      <c r="E2046" s="52"/>
      <c r="F2046" s="52"/>
      <c r="G2046" s="52"/>
      <c r="H2046" s="52"/>
      <c r="I2046" s="53"/>
      <c r="J2046" s="54" t="s">
        <v>50</v>
      </c>
      <c r="K2046" s="55"/>
      <c r="L2046" s="60">
        <v>1596.607</v>
      </c>
      <c r="M2046" s="26">
        <v>0.164</v>
      </c>
      <c r="N2046" s="60">
        <v>916.148</v>
      </c>
      <c r="O2046" s="60"/>
      <c r="P2046" s="26"/>
      <c r="Q2046" s="26">
        <f>+L2046+M2046+N2046+O2046+P2046</f>
        <v>2512.919</v>
      </c>
      <c r="R2046" s="26"/>
      <c r="S2046" s="60"/>
      <c r="T2046" s="60"/>
      <c r="U2046" s="60"/>
      <c r="V2046" s="26">
        <f>+R2046+S2046+T2046+U2046</f>
        <v>0</v>
      </c>
      <c r="W2046" s="26">
        <f>+Q2046+V2046</f>
        <v>2512.919</v>
      </c>
      <c r="X2046" s="26">
        <f>IF(Q2046=0,,(Q2046/W2046)*100)</f>
        <v>100</v>
      </c>
      <c r="Y2046" s="26">
        <f>IF(V2046=0,,(V2046/W2046)*100)</f>
        <v>0</v>
      </c>
      <c r="Z2046" s="1"/>
    </row>
    <row r="2047" spans="1:26" ht="23.25">
      <c r="A2047" s="1"/>
      <c r="B2047" s="52"/>
      <c r="C2047" s="52"/>
      <c r="D2047" s="52"/>
      <c r="E2047" s="52"/>
      <c r="F2047" s="52"/>
      <c r="G2047" s="52"/>
      <c r="H2047" s="52"/>
      <c r="I2047" s="53"/>
      <c r="J2047" s="54" t="s">
        <v>51</v>
      </c>
      <c r="K2047" s="55"/>
      <c r="L2047" s="60">
        <v>1576.132</v>
      </c>
      <c r="M2047" s="26">
        <v>0</v>
      </c>
      <c r="N2047" s="60">
        <v>1210.78</v>
      </c>
      <c r="O2047" s="60"/>
      <c r="P2047" s="26"/>
      <c r="Q2047" s="26">
        <f>+L2047+M2047+N2047+O2047+P2047</f>
        <v>2786.9120000000003</v>
      </c>
      <c r="R2047" s="26"/>
      <c r="S2047" s="60"/>
      <c r="T2047" s="60"/>
      <c r="U2047" s="60"/>
      <c r="V2047" s="26">
        <f>+R2047+S2047+T2047+U2047</f>
        <v>0</v>
      </c>
      <c r="W2047" s="26">
        <f>+Q2047+V2047</f>
        <v>2786.9120000000003</v>
      </c>
      <c r="X2047" s="26">
        <f>IF(Q2047=0,,(Q2047/W2047)*100)</f>
        <v>100</v>
      </c>
      <c r="Y2047" s="26">
        <f>IF(V2047=0,,(V2047/W2047)*100)</f>
        <v>0</v>
      </c>
      <c r="Z2047" s="1"/>
    </row>
    <row r="2048" spans="1:26" ht="23.25">
      <c r="A2048" s="1"/>
      <c r="B2048" s="61"/>
      <c r="C2048" s="62"/>
      <c r="D2048" s="62"/>
      <c r="E2048" s="62"/>
      <c r="F2048" s="62"/>
      <c r="G2048" s="62"/>
      <c r="H2048" s="62"/>
      <c r="I2048" s="54"/>
      <c r="J2048" s="54" t="s">
        <v>52</v>
      </c>
      <c r="K2048" s="55"/>
      <c r="L2048" s="24">
        <v>1559.833</v>
      </c>
      <c r="M2048" s="24">
        <v>0</v>
      </c>
      <c r="N2048" s="24">
        <v>1210.78</v>
      </c>
      <c r="O2048" s="24"/>
      <c r="P2048" s="24"/>
      <c r="Q2048" s="24">
        <f>+L2048+M2048+N2048+O2048+P2048</f>
        <v>2770.6130000000003</v>
      </c>
      <c r="R2048" s="24"/>
      <c r="S2048" s="24"/>
      <c r="T2048" s="24"/>
      <c r="U2048" s="24"/>
      <c r="V2048" s="24">
        <f>+R2048+S2048+T2048+U2048</f>
        <v>0</v>
      </c>
      <c r="W2048" s="24">
        <f>+Q2048+V2048</f>
        <v>2770.6130000000003</v>
      </c>
      <c r="X2048" s="24">
        <f>IF(Q2048=0,,(Q2048/W2048)*100)</f>
        <v>100</v>
      </c>
      <c r="Y2048" s="24">
        <f>IF(V2048=0,,(V2048/W2048)*100)</f>
        <v>0</v>
      </c>
      <c r="Z2048" s="1"/>
    </row>
    <row r="2049" spans="1:26" ht="23.25">
      <c r="A2049" s="1"/>
      <c r="B2049" s="52"/>
      <c r="C2049" s="52"/>
      <c r="D2049" s="52"/>
      <c r="E2049" s="52"/>
      <c r="F2049" s="52"/>
      <c r="G2049" s="52"/>
      <c r="H2049" s="52"/>
      <c r="I2049" s="53"/>
      <c r="J2049" s="54" t="s">
        <v>53</v>
      </c>
      <c r="K2049" s="55"/>
      <c r="L2049" s="60">
        <f aca="true" t="shared" si="500" ref="L2049:W2049">IF(L2046=0,,(L2048/L2046)*100)</f>
        <v>97.69674065064228</v>
      </c>
      <c r="M2049" s="26">
        <f t="shared" si="500"/>
        <v>0</v>
      </c>
      <c r="N2049" s="60">
        <f t="shared" si="500"/>
        <v>132.15986936608493</v>
      </c>
      <c r="O2049" s="60">
        <f t="shared" si="500"/>
        <v>0</v>
      </c>
      <c r="P2049" s="26">
        <f t="shared" si="500"/>
        <v>0</v>
      </c>
      <c r="Q2049" s="26">
        <f t="shared" si="500"/>
        <v>110.25476746365483</v>
      </c>
      <c r="R2049" s="26">
        <f t="shared" si="500"/>
        <v>0</v>
      </c>
      <c r="S2049" s="60">
        <f t="shared" si="500"/>
        <v>0</v>
      </c>
      <c r="T2049" s="60">
        <f t="shared" si="500"/>
        <v>0</v>
      </c>
      <c r="U2049" s="60">
        <f t="shared" si="500"/>
        <v>0</v>
      </c>
      <c r="V2049" s="26">
        <f t="shared" si="500"/>
        <v>0</v>
      </c>
      <c r="W2049" s="26">
        <f t="shared" si="500"/>
        <v>110.25476746365483</v>
      </c>
      <c r="X2049" s="26"/>
      <c r="Y2049" s="26"/>
      <c r="Z2049" s="1"/>
    </row>
    <row r="2050" spans="1:26" ht="23.25">
      <c r="A2050" s="1"/>
      <c r="B2050" s="52"/>
      <c r="C2050" s="52"/>
      <c r="D2050" s="52"/>
      <c r="E2050" s="52"/>
      <c r="F2050" s="52"/>
      <c r="G2050" s="52"/>
      <c r="H2050" s="52"/>
      <c r="I2050" s="53"/>
      <c r="J2050" s="54" t="s">
        <v>54</v>
      </c>
      <c r="K2050" s="55"/>
      <c r="L2050" s="60">
        <f>IF(L2047=0,,(L2048/L2047)*100)</f>
        <v>98.96588610598604</v>
      </c>
      <c r="M2050" s="26">
        <f aca="true" t="shared" si="501" ref="M2050:W2050">IF(M2047=0,,(M2048/M2047)*100)</f>
        <v>0</v>
      </c>
      <c r="N2050" s="60">
        <f t="shared" si="501"/>
        <v>100</v>
      </c>
      <c r="O2050" s="60">
        <f t="shared" si="501"/>
        <v>0</v>
      </c>
      <c r="P2050" s="26">
        <f t="shared" si="501"/>
        <v>0</v>
      </c>
      <c r="Q2050" s="26">
        <f t="shared" si="501"/>
        <v>99.41515914388398</v>
      </c>
      <c r="R2050" s="26">
        <f t="shared" si="501"/>
        <v>0</v>
      </c>
      <c r="S2050" s="60">
        <f t="shared" si="501"/>
        <v>0</v>
      </c>
      <c r="T2050" s="60">
        <f t="shared" si="501"/>
        <v>0</v>
      </c>
      <c r="U2050" s="60">
        <f t="shared" si="501"/>
        <v>0</v>
      </c>
      <c r="V2050" s="26">
        <f t="shared" si="501"/>
        <v>0</v>
      </c>
      <c r="W2050" s="26">
        <f t="shared" si="501"/>
        <v>99.41515914388398</v>
      </c>
      <c r="X2050" s="26"/>
      <c r="Y2050" s="26"/>
      <c r="Z2050" s="1"/>
    </row>
    <row r="2051" spans="1:26" ht="23.25">
      <c r="A2051" s="1"/>
      <c r="B2051" s="52"/>
      <c r="C2051" s="52"/>
      <c r="D2051" s="52"/>
      <c r="E2051" s="52"/>
      <c r="F2051" s="52"/>
      <c r="G2051" s="52"/>
      <c r="H2051" s="52"/>
      <c r="I2051" s="53"/>
      <c r="J2051" s="54"/>
      <c r="K2051" s="55"/>
      <c r="L2051" s="60"/>
      <c r="M2051" s="26"/>
      <c r="N2051" s="60"/>
      <c r="O2051" s="60"/>
      <c r="P2051" s="26"/>
      <c r="Q2051" s="26"/>
      <c r="R2051" s="26"/>
      <c r="S2051" s="60"/>
      <c r="T2051" s="60"/>
      <c r="U2051" s="60"/>
      <c r="V2051" s="26"/>
      <c r="W2051" s="26"/>
      <c r="X2051" s="26"/>
      <c r="Y2051" s="26"/>
      <c r="Z2051" s="1"/>
    </row>
    <row r="2052" spans="1:26" ht="23.25">
      <c r="A2052" s="1"/>
      <c r="B2052" s="52"/>
      <c r="C2052" s="52"/>
      <c r="D2052" s="52"/>
      <c r="E2052" s="52"/>
      <c r="F2052" s="52"/>
      <c r="G2052" s="52"/>
      <c r="H2052" s="52" t="s">
        <v>161</v>
      </c>
      <c r="I2052" s="53"/>
      <c r="J2052" s="54" t="s">
        <v>162</v>
      </c>
      <c r="K2052" s="55"/>
      <c r="L2052" s="60"/>
      <c r="M2052" s="26"/>
      <c r="N2052" s="60"/>
      <c r="O2052" s="60"/>
      <c r="P2052" s="26"/>
      <c r="Q2052" s="26"/>
      <c r="R2052" s="26"/>
      <c r="S2052" s="60"/>
      <c r="T2052" s="60"/>
      <c r="U2052" s="60"/>
      <c r="V2052" s="26"/>
      <c r="W2052" s="26"/>
      <c r="X2052" s="26"/>
      <c r="Y2052" s="26"/>
      <c r="Z2052" s="1"/>
    </row>
    <row r="2053" spans="1:26" ht="23.25">
      <c r="A2053" s="1"/>
      <c r="B2053" s="52"/>
      <c r="C2053" s="52"/>
      <c r="D2053" s="52"/>
      <c r="E2053" s="52"/>
      <c r="F2053" s="52"/>
      <c r="G2053" s="52"/>
      <c r="H2053" s="52"/>
      <c r="I2053" s="53"/>
      <c r="J2053" s="54" t="s">
        <v>50</v>
      </c>
      <c r="K2053" s="55"/>
      <c r="L2053" s="60">
        <v>2729.123</v>
      </c>
      <c r="M2053" s="26">
        <v>246.355</v>
      </c>
      <c r="N2053" s="60">
        <v>630.506</v>
      </c>
      <c r="O2053" s="60"/>
      <c r="P2053" s="26"/>
      <c r="Q2053" s="26">
        <f>+L2053+M2053+N2053+O2053+P2053</f>
        <v>3605.984</v>
      </c>
      <c r="R2053" s="26"/>
      <c r="S2053" s="60"/>
      <c r="T2053" s="60"/>
      <c r="U2053" s="60"/>
      <c r="V2053" s="26">
        <f>+R2053+S2053+T2053+U2053</f>
        <v>0</v>
      </c>
      <c r="W2053" s="26">
        <f>+Q2053+V2053</f>
        <v>3605.984</v>
      </c>
      <c r="X2053" s="26">
        <f>IF(Q2053=0,,(Q2053/W2053)*100)</f>
        <v>100</v>
      </c>
      <c r="Y2053" s="26">
        <f>IF(V2053=0,,(V2053/W2053)*100)</f>
        <v>0</v>
      </c>
      <c r="Z2053" s="1"/>
    </row>
    <row r="2054" spans="1:26" ht="23.25">
      <c r="A2054" s="1"/>
      <c r="B2054" s="52"/>
      <c r="C2054" s="52"/>
      <c r="D2054" s="52"/>
      <c r="E2054" s="52"/>
      <c r="F2054" s="52"/>
      <c r="G2054" s="52"/>
      <c r="H2054" s="52"/>
      <c r="I2054" s="53"/>
      <c r="J2054" s="54" t="s">
        <v>51</v>
      </c>
      <c r="K2054" s="55"/>
      <c r="L2054" s="60">
        <v>2765.728</v>
      </c>
      <c r="M2054" s="26">
        <v>245.145</v>
      </c>
      <c r="N2054" s="60">
        <v>811.003</v>
      </c>
      <c r="O2054" s="60"/>
      <c r="P2054" s="26"/>
      <c r="Q2054" s="26">
        <f>+L2054+M2054+N2054+O2054+P2054</f>
        <v>3821.876</v>
      </c>
      <c r="R2054" s="26"/>
      <c r="S2054" s="60"/>
      <c r="T2054" s="60"/>
      <c r="U2054" s="60"/>
      <c r="V2054" s="26">
        <f>+R2054+S2054+T2054+U2054</f>
        <v>0</v>
      </c>
      <c r="W2054" s="26">
        <f>+Q2054+V2054</f>
        <v>3821.876</v>
      </c>
      <c r="X2054" s="26">
        <f>IF(Q2054=0,,(Q2054/W2054)*100)</f>
        <v>100</v>
      </c>
      <c r="Y2054" s="26">
        <f>IF(V2054=0,,(V2054/W2054)*100)</f>
        <v>0</v>
      </c>
      <c r="Z2054" s="1"/>
    </row>
    <row r="2055" spans="1:26" ht="23.25">
      <c r="A2055" s="1"/>
      <c r="B2055" s="52"/>
      <c r="C2055" s="52"/>
      <c r="D2055" s="52"/>
      <c r="E2055" s="52"/>
      <c r="F2055" s="52"/>
      <c r="G2055" s="52"/>
      <c r="H2055" s="52"/>
      <c r="I2055" s="53"/>
      <c r="J2055" s="54" t="s">
        <v>52</v>
      </c>
      <c r="K2055" s="55"/>
      <c r="L2055" s="60">
        <v>2737.401</v>
      </c>
      <c r="M2055" s="26">
        <v>239.275</v>
      </c>
      <c r="N2055" s="60">
        <v>803.766</v>
      </c>
      <c r="O2055" s="60"/>
      <c r="P2055" s="26"/>
      <c r="Q2055" s="26">
        <f>+L2055+M2055+N2055+O2055+P2055</f>
        <v>3780.442</v>
      </c>
      <c r="R2055" s="26"/>
      <c r="S2055" s="60"/>
      <c r="T2055" s="60"/>
      <c r="U2055" s="60"/>
      <c r="V2055" s="26">
        <f>+R2055+S2055+T2055+U2055</f>
        <v>0</v>
      </c>
      <c r="W2055" s="26">
        <f>+Q2055+V2055</f>
        <v>3780.442</v>
      </c>
      <c r="X2055" s="26">
        <f>IF(Q2055=0,,(Q2055/W2055)*100)</f>
        <v>100</v>
      </c>
      <c r="Y2055" s="26">
        <f>IF(V2055=0,,(V2055/W2055)*100)</f>
        <v>0</v>
      </c>
      <c r="Z2055" s="1"/>
    </row>
    <row r="2056" spans="1:26" ht="23.25">
      <c r="A2056" s="1"/>
      <c r="B2056" s="52"/>
      <c r="C2056" s="52"/>
      <c r="D2056" s="52"/>
      <c r="E2056" s="52"/>
      <c r="F2056" s="52"/>
      <c r="G2056" s="52"/>
      <c r="H2056" s="52"/>
      <c r="I2056" s="53"/>
      <c r="J2056" s="54" t="s">
        <v>53</v>
      </c>
      <c r="K2056" s="55"/>
      <c r="L2056" s="60">
        <f aca="true" t="shared" si="502" ref="L2056:W2056">IF(L2053=0,,(L2055/L2053)*100)</f>
        <v>100.30332088366849</v>
      </c>
      <c r="M2056" s="26">
        <f t="shared" si="502"/>
        <v>97.12609851636867</v>
      </c>
      <c r="N2056" s="60">
        <f t="shared" si="502"/>
        <v>127.47951645186563</v>
      </c>
      <c r="O2056" s="60">
        <f t="shared" si="502"/>
        <v>0</v>
      </c>
      <c r="P2056" s="26">
        <f t="shared" si="502"/>
        <v>0</v>
      </c>
      <c r="Q2056" s="26">
        <f t="shared" si="502"/>
        <v>104.83801370166923</v>
      </c>
      <c r="R2056" s="26">
        <f t="shared" si="502"/>
        <v>0</v>
      </c>
      <c r="S2056" s="60">
        <f t="shared" si="502"/>
        <v>0</v>
      </c>
      <c r="T2056" s="60">
        <f t="shared" si="502"/>
        <v>0</v>
      </c>
      <c r="U2056" s="60">
        <f t="shared" si="502"/>
        <v>0</v>
      </c>
      <c r="V2056" s="26">
        <f t="shared" si="502"/>
        <v>0</v>
      </c>
      <c r="W2056" s="26">
        <f t="shared" si="502"/>
        <v>104.83801370166923</v>
      </c>
      <c r="X2056" s="26"/>
      <c r="Y2056" s="26"/>
      <c r="Z2056" s="1"/>
    </row>
    <row r="2057" spans="1:26" ht="23.25">
      <c r="A2057" s="1"/>
      <c r="B2057" s="61"/>
      <c r="C2057" s="62"/>
      <c r="D2057" s="62"/>
      <c r="E2057" s="62"/>
      <c r="F2057" s="62"/>
      <c r="G2057" s="62"/>
      <c r="H2057" s="62"/>
      <c r="I2057" s="54"/>
      <c r="J2057" s="54" t="s">
        <v>54</v>
      </c>
      <c r="K2057" s="55"/>
      <c r="L2057" s="24">
        <f>IF(L2054=0,,(L2055/L2054)*100)</f>
        <v>98.97578503742956</v>
      </c>
      <c r="M2057" s="24">
        <f aca="true" t="shared" si="503" ref="M2057:W2057">IF(M2054=0,,(M2055/M2054)*100)</f>
        <v>97.60549878643252</v>
      </c>
      <c r="N2057" s="24">
        <f t="shared" si="503"/>
        <v>99.10764818379216</v>
      </c>
      <c r="O2057" s="24">
        <f t="shared" si="503"/>
        <v>0</v>
      </c>
      <c r="P2057" s="24">
        <f t="shared" si="503"/>
        <v>0</v>
      </c>
      <c r="Q2057" s="24">
        <f t="shared" si="503"/>
        <v>98.91587272847157</v>
      </c>
      <c r="R2057" s="24">
        <f t="shared" si="503"/>
        <v>0</v>
      </c>
      <c r="S2057" s="24">
        <f t="shared" si="503"/>
        <v>0</v>
      </c>
      <c r="T2057" s="24">
        <f t="shared" si="503"/>
        <v>0</v>
      </c>
      <c r="U2057" s="24">
        <f t="shared" si="503"/>
        <v>0</v>
      </c>
      <c r="V2057" s="24">
        <f t="shared" si="503"/>
        <v>0</v>
      </c>
      <c r="W2057" s="24">
        <f t="shared" si="503"/>
        <v>98.91587272847157</v>
      </c>
      <c r="X2057" s="24"/>
      <c r="Y2057" s="24"/>
      <c r="Z2057" s="1"/>
    </row>
    <row r="2058" spans="1:26" ht="23.25">
      <c r="A2058" s="1"/>
      <c r="B2058" s="52"/>
      <c r="C2058" s="52"/>
      <c r="D2058" s="52"/>
      <c r="E2058" s="52"/>
      <c r="F2058" s="52"/>
      <c r="G2058" s="52"/>
      <c r="H2058" s="52"/>
      <c r="I2058" s="53"/>
      <c r="J2058" s="54"/>
      <c r="K2058" s="55"/>
      <c r="L2058" s="60"/>
      <c r="M2058" s="26"/>
      <c r="N2058" s="60"/>
      <c r="O2058" s="60"/>
      <c r="P2058" s="26"/>
      <c r="Q2058" s="26"/>
      <c r="R2058" s="26"/>
      <c r="S2058" s="60"/>
      <c r="T2058" s="60"/>
      <c r="U2058" s="60"/>
      <c r="V2058" s="26"/>
      <c r="W2058" s="26"/>
      <c r="X2058" s="26"/>
      <c r="Y2058" s="26"/>
      <c r="Z2058" s="1"/>
    </row>
    <row r="2059" spans="1:26" ht="23.25">
      <c r="A2059" s="1"/>
      <c r="B2059" s="52"/>
      <c r="C2059" s="52"/>
      <c r="D2059" s="52"/>
      <c r="E2059" s="52"/>
      <c r="F2059" s="52"/>
      <c r="G2059" s="52"/>
      <c r="H2059" s="52" t="s">
        <v>163</v>
      </c>
      <c r="I2059" s="53"/>
      <c r="J2059" s="54" t="s">
        <v>164</v>
      </c>
      <c r="K2059" s="55"/>
      <c r="L2059" s="60"/>
      <c r="M2059" s="26"/>
      <c r="N2059" s="60"/>
      <c r="O2059" s="60"/>
      <c r="P2059" s="26"/>
      <c r="Q2059" s="26"/>
      <c r="R2059" s="26"/>
      <c r="S2059" s="60"/>
      <c r="T2059" s="60"/>
      <c r="U2059" s="60"/>
      <c r="V2059" s="26"/>
      <c r="W2059" s="26"/>
      <c r="X2059" s="26"/>
      <c r="Y2059" s="26"/>
      <c r="Z2059" s="1"/>
    </row>
    <row r="2060" spans="1:26" ht="23.25">
      <c r="A2060" s="1"/>
      <c r="B2060" s="52"/>
      <c r="C2060" s="52"/>
      <c r="D2060" s="52"/>
      <c r="E2060" s="52"/>
      <c r="F2060" s="52"/>
      <c r="G2060" s="52"/>
      <c r="H2060" s="52"/>
      <c r="I2060" s="53"/>
      <c r="J2060" s="54" t="s">
        <v>50</v>
      </c>
      <c r="K2060" s="55"/>
      <c r="L2060" s="60">
        <v>5288.836</v>
      </c>
      <c r="M2060" s="26">
        <v>1183.551</v>
      </c>
      <c r="N2060" s="60">
        <v>2765.816</v>
      </c>
      <c r="O2060" s="60"/>
      <c r="P2060" s="26"/>
      <c r="Q2060" s="26">
        <f>+L2060+M2060+N2060+O2060+P2060</f>
        <v>9238.203000000001</v>
      </c>
      <c r="R2060" s="26"/>
      <c r="S2060" s="60"/>
      <c r="T2060" s="60"/>
      <c r="U2060" s="60"/>
      <c r="V2060" s="26">
        <f>+R2060+S2060+T2060+U2060</f>
        <v>0</v>
      </c>
      <c r="W2060" s="26">
        <f>+Q2060+V2060</f>
        <v>9238.203000000001</v>
      </c>
      <c r="X2060" s="26">
        <f>IF(Q2060=0,,(Q2060/W2060)*100)</f>
        <v>100</v>
      </c>
      <c r="Y2060" s="26">
        <f>IF(V2060=0,,(V2060/W2060)*100)</f>
        <v>0</v>
      </c>
      <c r="Z2060" s="1"/>
    </row>
    <row r="2061" spans="1:26" ht="23.25">
      <c r="A2061" s="1"/>
      <c r="B2061" s="52"/>
      <c r="C2061" s="52"/>
      <c r="D2061" s="52"/>
      <c r="E2061" s="52"/>
      <c r="F2061" s="52"/>
      <c r="G2061" s="52"/>
      <c r="H2061" s="52"/>
      <c r="I2061" s="53"/>
      <c r="J2061" s="54" t="s">
        <v>51</v>
      </c>
      <c r="K2061" s="55"/>
      <c r="L2061" s="60">
        <v>5477.399</v>
      </c>
      <c r="M2061" s="26">
        <v>873.327</v>
      </c>
      <c r="N2061" s="60">
        <v>2627.378</v>
      </c>
      <c r="O2061" s="60"/>
      <c r="P2061" s="26"/>
      <c r="Q2061" s="26">
        <f>+L2061+M2061+N2061+O2061+P2061</f>
        <v>8978.104000000001</v>
      </c>
      <c r="R2061" s="26"/>
      <c r="S2061" s="60"/>
      <c r="T2061" s="60"/>
      <c r="U2061" s="60"/>
      <c r="V2061" s="26">
        <f>+R2061+S2061+T2061+U2061</f>
        <v>0</v>
      </c>
      <c r="W2061" s="26">
        <f>+Q2061+V2061</f>
        <v>8978.104000000001</v>
      </c>
      <c r="X2061" s="26">
        <f>IF(Q2061=0,,(Q2061/W2061)*100)</f>
        <v>100</v>
      </c>
      <c r="Y2061" s="26">
        <f>IF(V2061=0,,(V2061/W2061)*100)</f>
        <v>0</v>
      </c>
      <c r="Z2061" s="1"/>
    </row>
    <row r="2062" spans="1:26" ht="23.25">
      <c r="A2062" s="1"/>
      <c r="B2062" s="61"/>
      <c r="C2062" s="61"/>
      <c r="D2062" s="61"/>
      <c r="E2062" s="61"/>
      <c r="F2062" s="61"/>
      <c r="G2062" s="61"/>
      <c r="H2062" s="61"/>
      <c r="I2062" s="53"/>
      <c r="J2062" s="54" t="s">
        <v>52</v>
      </c>
      <c r="K2062" s="55"/>
      <c r="L2062" s="60">
        <v>5422.131</v>
      </c>
      <c r="M2062" s="26">
        <v>873.326</v>
      </c>
      <c r="N2062" s="60">
        <v>2577.721</v>
      </c>
      <c r="O2062" s="60"/>
      <c r="P2062" s="26"/>
      <c r="Q2062" s="26">
        <f>+L2062+M2062+N2062+O2062+P2062</f>
        <v>8873.178</v>
      </c>
      <c r="R2062" s="26"/>
      <c r="S2062" s="60"/>
      <c r="T2062" s="60"/>
      <c r="U2062" s="60"/>
      <c r="V2062" s="26">
        <f>+R2062+S2062+T2062+U2062</f>
        <v>0</v>
      </c>
      <c r="W2062" s="26">
        <f>+Q2062+V2062</f>
        <v>8873.178</v>
      </c>
      <c r="X2062" s="26">
        <f>IF(Q2062=0,,(Q2062/W2062)*100)</f>
        <v>100</v>
      </c>
      <c r="Y2062" s="26">
        <f>IF(V2062=0,,(V2062/W2062)*100)</f>
        <v>0</v>
      </c>
      <c r="Z2062" s="1"/>
    </row>
    <row r="2063" spans="1:26" ht="23.25">
      <c r="A2063" s="1"/>
      <c r="B2063" s="61"/>
      <c r="C2063" s="62"/>
      <c r="D2063" s="62"/>
      <c r="E2063" s="62"/>
      <c r="F2063" s="62"/>
      <c r="G2063" s="62"/>
      <c r="H2063" s="62"/>
      <c r="I2063" s="54"/>
      <c r="J2063" s="54" t="s">
        <v>53</v>
      </c>
      <c r="K2063" s="55"/>
      <c r="L2063" s="24">
        <f aca="true" t="shared" si="504" ref="L2063:W2063">IF(L2060=0,,(L2062/L2060)*100)</f>
        <v>102.52030881653353</v>
      </c>
      <c r="M2063" s="24">
        <f t="shared" si="504"/>
        <v>73.78862423334526</v>
      </c>
      <c r="N2063" s="24">
        <f t="shared" si="504"/>
        <v>93.1992945300772</v>
      </c>
      <c r="O2063" s="24">
        <f t="shared" si="504"/>
        <v>0</v>
      </c>
      <c r="P2063" s="24">
        <f t="shared" si="504"/>
        <v>0</v>
      </c>
      <c r="Q2063" s="24">
        <f t="shared" si="504"/>
        <v>96.04874454479945</v>
      </c>
      <c r="R2063" s="24">
        <f t="shared" si="504"/>
        <v>0</v>
      </c>
      <c r="S2063" s="24">
        <f t="shared" si="504"/>
        <v>0</v>
      </c>
      <c r="T2063" s="24">
        <f t="shared" si="504"/>
        <v>0</v>
      </c>
      <c r="U2063" s="24">
        <f t="shared" si="504"/>
        <v>0</v>
      </c>
      <c r="V2063" s="24">
        <f t="shared" si="504"/>
        <v>0</v>
      </c>
      <c r="W2063" s="24">
        <f t="shared" si="504"/>
        <v>96.04874454479945</v>
      </c>
      <c r="X2063" s="24"/>
      <c r="Y2063" s="24"/>
      <c r="Z2063" s="1"/>
    </row>
    <row r="2064" spans="1:26" ht="23.25">
      <c r="A2064" s="1"/>
      <c r="B2064" s="61"/>
      <c r="C2064" s="61"/>
      <c r="D2064" s="61"/>
      <c r="E2064" s="61"/>
      <c r="F2064" s="61"/>
      <c r="G2064" s="61"/>
      <c r="H2064" s="61"/>
      <c r="I2064" s="53"/>
      <c r="J2064" s="54" t="s">
        <v>54</v>
      </c>
      <c r="K2064" s="55"/>
      <c r="L2064" s="60">
        <f>IF(L2061=0,,(L2062/L2061)*100)</f>
        <v>98.99098093821537</v>
      </c>
      <c r="M2064" s="26">
        <f aca="true" t="shared" si="505" ref="M2064:W2064">IF(M2061=0,,(M2062/M2061)*100)</f>
        <v>99.99988549535284</v>
      </c>
      <c r="N2064" s="60">
        <f t="shared" si="505"/>
        <v>98.110016906589</v>
      </c>
      <c r="O2064" s="60">
        <f t="shared" si="505"/>
        <v>0</v>
      </c>
      <c r="P2064" s="26">
        <f t="shared" si="505"/>
        <v>0</v>
      </c>
      <c r="Q2064" s="26">
        <f t="shared" si="505"/>
        <v>98.83131226815817</v>
      </c>
      <c r="R2064" s="26">
        <f t="shared" si="505"/>
        <v>0</v>
      </c>
      <c r="S2064" s="60">
        <f t="shared" si="505"/>
        <v>0</v>
      </c>
      <c r="T2064" s="60">
        <f t="shared" si="505"/>
        <v>0</v>
      </c>
      <c r="U2064" s="60">
        <f t="shared" si="505"/>
        <v>0</v>
      </c>
      <c r="V2064" s="26">
        <f t="shared" si="505"/>
        <v>0</v>
      </c>
      <c r="W2064" s="26">
        <f t="shared" si="505"/>
        <v>98.83131226815817</v>
      </c>
      <c r="X2064" s="26"/>
      <c r="Y2064" s="26"/>
      <c r="Z2064" s="1"/>
    </row>
    <row r="2065" spans="1:26" ht="23.25">
      <c r="A2065" s="1"/>
      <c r="B2065" s="61"/>
      <c r="C2065" s="61"/>
      <c r="D2065" s="61"/>
      <c r="E2065" s="61"/>
      <c r="F2065" s="61"/>
      <c r="G2065" s="61"/>
      <c r="H2065" s="61"/>
      <c r="I2065" s="53"/>
      <c r="J2065" s="54"/>
      <c r="K2065" s="55"/>
      <c r="L2065" s="60"/>
      <c r="M2065" s="26"/>
      <c r="N2065" s="60"/>
      <c r="O2065" s="60"/>
      <c r="P2065" s="26"/>
      <c r="Q2065" s="26"/>
      <c r="R2065" s="26"/>
      <c r="S2065" s="60"/>
      <c r="T2065" s="60"/>
      <c r="U2065" s="60"/>
      <c r="V2065" s="26"/>
      <c r="W2065" s="26"/>
      <c r="X2065" s="26"/>
      <c r="Y2065" s="26"/>
      <c r="Z2065" s="1"/>
    </row>
    <row r="2066" spans="1:26" ht="23.25">
      <c r="A2066" s="1"/>
      <c r="B2066" s="61"/>
      <c r="C2066" s="61"/>
      <c r="D2066" s="61"/>
      <c r="E2066" s="61"/>
      <c r="F2066" s="61"/>
      <c r="G2066" s="61"/>
      <c r="H2066" s="61" t="s">
        <v>165</v>
      </c>
      <c r="I2066" s="53"/>
      <c r="J2066" s="54" t="s">
        <v>166</v>
      </c>
      <c r="K2066" s="55"/>
      <c r="L2066" s="60"/>
      <c r="M2066" s="26"/>
      <c r="N2066" s="60"/>
      <c r="O2066" s="60"/>
      <c r="P2066" s="26"/>
      <c r="Q2066" s="26"/>
      <c r="R2066" s="26"/>
      <c r="S2066" s="60"/>
      <c r="T2066" s="60"/>
      <c r="U2066" s="60"/>
      <c r="V2066" s="26"/>
      <c r="W2066" s="26"/>
      <c r="X2066" s="26"/>
      <c r="Y2066" s="26"/>
      <c r="Z2066" s="1"/>
    </row>
    <row r="2067" spans="1:26" ht="23.25">
      <c r="A2067" s="1"/>
      <c r="B2067" s="61"/>
      <c r="C2067" s="61"/>
      <c r="D2067" s="61"/>
      <c r="E2067" s="61"/>
      <c r="F2067" s="61"/>
      <c r="G2067" s="61"/>
      <c r="H2067" s="61"/>
      <c r="I2067" s="53"/>
      <c r="J2067" s="54" t="s">
        <v>50</v>
      </c>
      <c r="K2067" s="55"/>
      <c r="L2067" s="60">
        <v>5058.482</v>
      </c>
      <c r="M2067" s="26">
        <v>1334.405</v>
      </c>
      <c r="N2067" s="60">
        <v>2162.158</v>
      </c>
      <c r="O2067" s="60"/>
      <c r="P2067" s="26"/>
      <c r="Q2067" s="26">
        <f>+L2067+M2067+N2067+O2067+P2067</f>
        <v>8555.045</v>
      </c>
      <c r="R2067" s="26"/>
      <c r="S2067" s="60"/>
      <c r="T2067" s="60"/>
      <c r="U2067" s="60"/>
      <c r="V2067" s="26">
        <f>+R2067+S2067+T2067+U2067</f>
        <v>0</v>
      </c>
      <c r="W2067" s="26">
        <f>+Q2067+V2067</f>
        <v>8555.045</v>
      </c>
      <c r="X2067" s="26">
        <f>IF(Q2067=0,,(Q2067/W2067)*100)</f>
        <v>100</v>
      </c>
      <c r="Y2067" s="26">
        <f>IF(V2067=0,,(V2067/W2067)*100)</f>
        <v>0</v>
      </c>
      <c r="Z2067" s="1"/>
    </row>
    <row r="2068" spans="1:26" ht="23.25">
      <c r="A2068" s="1"/>
      <c r="B2068" s="61"/>
      <c r="C2068" s="61"/>
      <c r="D2068" s="61"/>
      <c r="E2068" s="61"/>
      <c r="F2068" s="61"/>
      <c r="G2068" s="61"/>
      <c r="H2068" s="61"/>
      <c r="I2068" s="53"/>
      <c r="J2068" s="54" t="s">
        <v>51</v>
      </c>
      <c r="K2068" s="55"/>
      <c r="L2068" s="60">
        <v>5221.236</v>
      </c>
      <c r="M2068" s="26">
        <v>1138.28</v>
      </c>
      <c r="N2068" s="60">
        <v>2258.506</v>
      </c>
      <c r="O2068" s="60"/>
      <c r="P2068" s="26"/>
      <c r="Q2068" s="26">
        <f>+L2068+M2068+N2068+O2068+P2068</f>
        <v>8618.021999999999</v>
      </c>
      <c r="R2068" s="26"/>
      <c r="S2068" s="60"/>
      <c r="T2068" s="60"/>
      <c r="U2068" s="60"/>
      <c r="V2068" s="26">
        <f>+R2068+S2068+T2068+U2068</f>
        <v>0</v>
      </c>
      <c r="W2068" s="26">
        <f>+Q2068+V2068</f>
        <v>8618.021999999999</v>
      </c>
      <c r="X2068" s="26">
        <f>IF(Q2068=0,,(Q2068/W2068)*100)</f>
        <v>100</v>
      </c>
      <c r="Y2068" s="26">
        <f>IF(V2068=0,,(V2068/W2068)*100)</f>
        <v>0</v>
      </c>
      <c r="Z2068" s="1"/>
    </row>
    <row r="2069" spans="1:26" ht="23.25">
      <c r="A2069" s="1"/>
      <c r="B2069" s="61"/>
      <c r="C2069" s="61"/>
      <c r="D2069" s="61"/>
      <c r="E2069" s="61"/>
      <c r="F2069" s="61"/>
      <c r="G2069" s="61"/>
      <c r="H2069" s="61"/>
      <c r="I2069" s="53"/>
      <c r="J2069" s="54" t="s">
        <v>52</v>
      </c>
      <c r="K2069" s="55"/>
      <c r="L2069" s="60">
        <v>5167.603</v>
      </c>
      <c r="M2069" s="26">
        <v>1077.746</v>
      </c>
      <c r="N2069" s="60">
        <v>2240.936</v>
      </c>
      <c r="O2069" s="60"/>
      <c r="P2069" s="26"/>
      <c r="Q2069" s="26">
        <f>+L2069+M2069+N2069+O2069+P2069</f>
        <v>8486.285</v>
      </c>
      <c r="R2069" s="26"/>
      <c r="S2069" s="60"/>
      <c r="T2069" s="60"/>
      <c r="U2069" s="60"/>
      <c r="V2069" s="26">
        <f>+R2069+S2069+T2069+U2069</f>
        <v>0</v>
      </c>
      <c r="W2069" s="26">
        <f>+Q2069+V2069</f>
        <v>8486.285</v>
      </c>
      <c r="X2069" s="26">
        <f>IF(Q2069=0,,(Q2069/W2069)*100)</f>
        <v>100</v>
      </c>
      <c r="Y2069" s="26">
        <f>IF(V2069=0,,(V2069/W2069)*100)</f>
        <v>0</v>
      </c>
      <c r="Z2069" s="1"/>
    </row>
    <row r="2070" spans="1:26" ht="23.25">
      <c r="A2070" s="1"/>
      <c r="B2070" s="70"/>
      <c r="C2070" s="70"/>
      <c r="D2070" s="70"/>
      <c r="E2070" s="70"/>
      <c r="F2070" s="70"/>
      <c r="G2070" s="70"/>
      <c r="H2070" s="70"/>
      <c r="I2070" s="64"/>
      <c r="J2070" s="65"/>
      <c r="K2070" s="66"/>
      <c r="L2070" s="67"/>
      <c r="M2070" s="68"/>
      <c r="N2070" s="67"/>
      <c r="O2070" s="67"/>
      <c r="P2070" s="68"/>
      <c r="Q2070" s="68"/>
      <c r="R2070" s="68"/>
      <c r="S2070" s="67"/>
      <c r="T2070" s="67"/>
      <c r="U2070" s="67"/>
      <c r="V2070" s="68"/>
      <c r="W2070" s="68"/>
      <c r="X2070" s="68"/>
      <c r="Y2070" s="68"/>
      <c r="Z2070" s="1"/>
    </row>
    <row r="2071" spans="1:26" ht="23.2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</row>
    <row r="2072" spans="1:26" ht="23.2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5"/>
      <c r="W2072" s="5"/>
      <c r="X2072" s="5"/>
      <c r="Y2072" s="5" t="s">
        <v>446</v>
      </c>
      <c r="Z2072" s="1"/>
    </row>
    <row r="2073" spans="1:26" ht="23.25">
      <c r="A2073" s="1"/>
      <c r="B2073" s="9" t="s">
        <v>3</v>
      </c>
      <c r="C2073" s="10"/>
      <c r="D2073" s="10"/>
      <c r="E2073" s="10"/>
      <c r="F2073" s="10"/>
      <c r="G2073" s="10"/>
      <c r="H2073" s="11"/>
      <c r="I2073" s="12"/>
      <c r="J2073" s="13"/>
      <c r="K2073" s="14"/>
      <c r="L2073" s="15" t="s">
        <v>4</v>
      </c>
      <c r="M2073" s="15"/>
      <c r="N2073" s="15"/>
      <c r="O2073" s="15"/>
      <c r="P2073" s="15"/>
      <c r="Q2073" s="15"/>
      <c r="R2073" s="16" t="s">
        <v>5</v>
      </c>
      <c r="S2073" s="15"/>
      <c r="T2073" s="15"/>
      <c r="U2073" s="15"/>
      <c r="V2073" s="17"/>
      <c r="W2073" s="15" t="s">
        <v>6</v>
      </c>
      <c r="X2073" s="15"/>
      <c r="Y2073" s="18"/>
      <c r="Z2073" s="1"/>
    </row>
    <row r="2074" spans="1:26" ht="23.25">
      <c r="A2074" s="1"/>
      <c r="B2074" s="19" t="s">
        <v>7</v>
      </c>
      <c r="C2074" s="20"/>
      <c r="D2074" s="20"/>
      <c r="E2074" s="20"/>
      <c r="F2074" s="20"/>
      <c r="G2074" s="20"/>
      <c r="H2074" s="21"/>
      <c r="I2074" s="22"/>
      <c r="J2074" s="23"/>
      <c r="K2074" s="24"/>
      <c r="L2074" s="25"/>
      <c r="M2074" s="26"/>
      <c r="N2074" s="27"/>
      <c r="O2074" s="28" t="s">
        <v>8</v>
      </c>
      <c r="P2074" s="29"/>
      <c r="Q2074" s="30"/>
      <c r="R2074" s="31" t="s">
        <v>8</v>
      </c>
      <c r="S2074" s="32" t="s">
        <v>9</v>
      </c>
      <c r="T2074" s="25"/>
      <c r="U2074" s="33" t="s">
        <v>10</v>
      </c>
      <c r="V2074" s="30"/>
      <c r="W2074" s="30"/>
      <c r="X2074" s="34" t="s">
        <v>11</v>
      </c>
      <c r="Y2074" s="35"/>
      <c r="Z2074" s="1"/>
    </row>
    <row r="2075" spans="1:26" ht="23.25">
      <c r="A2075" s="1"/>
      <c r="B2075" s="36"/>
      <c r="C2075" s="37"/>
      <c r="D2075" s="37"/>
      <c r="E2075" s="37"/>
      <c r="F2075" s="38"/>
      <c r="G2075" s="37"/>
      <c r="H2075" s="36"/>
      <c r="I2075" s="22"/>
      <c r="J2075" s="2" t="s">
        <v>12</v>
      </c>
      <c r="K2075" s="24"/>
      <c r="L2075" s="39" t="s">
        <v>13</v>
      </c>
      <c r="M2075" s="40" t="s">
        <v>14</v>
      </c>
      <c r="N2075" s="32" t="s">
        <v>13</v>
      </c>
      <c r="O2075" s="39" t="s">
        <v>15</v>
      </c>
      <c r="P2075" s="29" t="s">
        <v>16</v>
      </c>
      <c r="Q2075" s="26"/>
      <c r="R2075" s="41" t="s">
        <v>15</v>
      </c>
      <c r="S2075" s="40" t="s">
        <v>17</v>
      </c>
      <c r="T2075" s="39" t="s">
        <v>18</v>
      </c>
      <c r="U2075" s="33" t="s">
        <v>19</v>
      </c>
      <c r="V2075" s="30"/>
      <c r="W2075" s="30"/>
      <c r="X2075" s="30"/>
      <c r="Y2075" s="40"/>
      <c r="Z2075" s="1"/>
    </row>
    <row r="2076" spans="1:26" ht="23.25">
      <c r="A2076" s="1"/>
      <c r="B2076" s="36" t="s">
        <v>20</v>
      </c>
      <c r="C2076" s="36" t="s">
        <v>21</v>
      </c>
      <c r="D2076" s="36" t="s">
        <v>22</v>
      </c>
      <c r="E2076" s="36" t="s">
        <v>23</v>
      </c>
      <c r="F2076" s="36" t="s">
        <v>24</v>
      </c>
      <c r="G2076" s="36" t="s">
        <v>25</v>
      </c>
      <c r="H2076" s="36" t="s">
        <v>26</v>
      </c>
      <c r="I2076" s="22"/>
      <c r="J2076" s="42"/>
      <c r="K2076" s="24"/>
      <c r="L2076" s="39" t="s">
        <v>27</v>
      </c>
      <c r="M2076" s="40" t="s">
        <v>28</v>
      </c>
      <c r="N2076" s="32" t="s">
        <v>29</v>
      </c>
      <c r="O2076" s="39" t="s">
        <v>30</v>
      </c>
      <c r="P2076" s="29" t="s">
        <v>31</v>
      </c>
      <c r="Q2076" s="40" t="s">
        <v>32</v>
      </c>
      <c r="R2076" s="41" t="s">
        <v>30</v>
      </c>
      <c r="S2076" s="40" t="s">
        <v>33</v>
      </c>
      <c r="T2076" s="39" t="s">
        <v>34</v>
      </c>
      <c r="U2076" s="33" t="s">
        <v>35</v>
      </c>
      <c r="V2076" s="29" t="s">
        <v>32</v>
      </c>
      <c r="W2076" s="29" t="s">
        <v>36</v>
      </c>
      <c r="X2076" s="29" t="s">
        <v>37</v>
      </c>
      <c r="Y2076" s="40" t="s">
        <v>38</v>
      </c>
      <c r="Z2076" s="1"/>
    </row>
    <row r="2077" spans="1:26" ht="23.25">
      <c r="A2077" s="1"/>
      <c r="B2077" s="43"/>
      <c r="C2077" s="43"/>
      <c r="D2077" s="43"/>
      <c r="E2077" s="43"/>
      <c r="F2077" s="43"/>
      <c r="G2077" s="43"/>
      <c r="H2077" s="43"/>
      <c r="I2077" s="44"/>
      <c r="J2077" s="45"/>
      <c r="K2077" s="46"/>
      <c r="L2077" s="47"/>
      <c r="M2077" s="48"/>
      <c r="N2077" s="49"/>
      <c r="O2077" s="47"/>
      <c r="P2077" s="50"/>
      <c r="Q2077" s="50"/>
      <c r="R2077" s="48"/>
      <c r="S2077" s="48"/>
      <c r="T2077" s="47"/>
      <c r="U2077" s="51"/>
      <c r="V2077" s="50"/>
      <c r="W2077" s="50"/>
      <c r="X2077" s="50"/>
      <c r="Y2077" s="48"/>
      <c r="Z2077" s="1"/>
    </row>
    <row r="2078" spans="1:26" ht="23.25">
      <c r="A2078" s="1"/>
      <c r="B2078" s="52" t="s">
        <v>381</v>
      </c>
      <c r="C2078" s="52" t="s">
        <v>383</v>
      </c>
      <c r="D2078" s="52"/>
      <c r="E2078" s="52" t="s">
        <v>385</v>
      </c>
      <c r="F2078" s="52" t="s">
        <v>389</v>
      </c>
      <c r="G2078" s="52" t="s">
        <v>60</v>
      </c>
      <c r="H2078" s="52" t="s">
        <v>165</v>
      </c>
      <c r="I2078" s="53"/>
      <c r="J2078" s="54" t="s">
        <v>53</v>
      </c>
      <c r="K2078" s="55"/>
      <c r="L2078" s="25">
        <f aca="true" t="shared" si="506" ref="L2078:W2078">IF(L2067=0,,(L2069/L2067)*100)</f>
        <v>102.15718865857386</v>
      </c>
      <c r="M2078" s="26">
        <f t="shared" si="506"/>
        <v>80.76603429993145</v>
      </c>
      <c r="N2078" s="27">
        <f t="shared" si="506"/>
        <v>103.64348951371734</v>
      </c>
      <c r="O2078" s="56">
        <f t="shared" si="506"/>
        <v>0</v>
      </c>
      <c r="P2078" s="30">
        <f t="shared" si="506"/>
        <v>0</v>
      </c>
      <c r="Q2078" s="30">
        <f t="shared" si="506"/>
        <v>99.19626372508853</v>
      </c>
      <c r="R2078" s="26">
        <f t="shared" si="506"/>
        <v>0</v>
      </c>
      <c r="S2078" s="27">
        <f t="shared" si="506"/>
        <v>0</v>
      </c>
      <c r="T2078" s="25">
        <f t="shared" si="506"/>
        <v>0</v>
      </c>
      <c r="U2078" s="57">
        <f t="shared" si="506"/>
        <v>0</v>
      </c>
      <c r="V2078" s="30">
        <f t="shared" si="506"/>
        <v>0</v>
      </c>
      <c r="W2078" s="30">
        <f t="shared" si="506"/>
        <v>99.19626372508853</v>
      </c>
      <c r="X2078" s="30"/>
      <c r="Y2078" s="26"/>
      <c r="Z2078" s="1"/>
    </row>
    <row r="2079" spans="1:26" ht="23.25">
      <c r="A2079" s="1"/>
      <c r="B2079" s="52"/>
      <c r="C2079" s="52"/>
      <c r="D2079" s="52"/>
      <c r="E2079" s="52"/>
      <c r="F2079" s="52"/>
      <c r="G2079" s="52"/>
      <c r="H2079" s="52"/>
      <c r="I2079" s="53"/>
      <c r="J2079" s="58" t="s">
        <v>54</v>
      </c>
      <c r="K2079" s="59"/>
      <c r="L2079" s="60">
        <f>IF(L2068=0,,(L2069/L2068)*100)</f>
        <v>98.97279111689264</v>
      </c>
      <c r="M2079" s="60">
        <f aca="true" t="shared" si="507" ref="M2079:W2079">IF(M2068=0,,(M2069/M2068)*100)</f>
        <v>94.68197631514215</v>
      </c>
      <c r="N2079" s="60">
        <f t="shared" si="507"/>
        <v>99.22205209992802</v>
      </c>
      <c r="O2079" s="60">
        <f t="shared" si="507"/>
        <v>0</v>
      </c>
      <c r="P2079" s="60">
        <f t="shared" si="507"/>
        <v>0</v>
      </c>
      <c r="Q2079" s="60">
        <f t="shared" si="507"/>
        <v>98.47137777090846</v>
      </c>
      <c r="R2079" s="60">
        <f t="shared" si="507"/>
        <v>0</v>
      </c>
      <c r="S2079" s="60">
        <f t="shared" si="507"/>
        <v>0</v>
      </c>
      <c r="T2079" s="60">
        <f t="shared" si="507"/>
        <v>0</v>
      </c>
      <c r="U2079" s="69">
        <f t="shared" si="507"/>
        <v>0</v>
      </c>
      <c r="V2079" s="26">
        <f t="shared" si="507"/>
        <v>0</v>
      </c>
      <c r="W2079" s="26">
        <f t="shared" si="507"/>
        <v>98.47137777090846</v>
      </c>
      <c r="X2079" s="26"/>
      <c r="Y2079" s="26"/>
      <c r="Z2079" s="1"/>
    </row>
    <row r="2080" spans="1:26" ht="23.25">
      <c r="A2080" s="1"/>
      <c r="B2080" s="52"/>
      <c r="C2080" s="52"/>
      <c r="D2080" s="52"/>
      <c r="E2080" s="52"/>
      <c r="F2080" s="52"/>
      <c r="G2080" s="52"/>
      <c r="H2080" s="52"/>
      <c r="I2080" s="53"/>
      <c r="J2080" s="58"/>
      <c r="K2080" s="59"/>
      <c r="L2080" s="60"/>
      <c r="M2080" s="60"/>
      <c r="N2080" s="60"/>
      <c r="O2080" s="60"/>
      <c r="P2080" s="60"/>
      <c r="Q2080" s="60"/>
      <c r="R2080" s="60"/>
      <c r="S2080" s="60"/>
      <c r="T2080" s="60"/>
      <c r="U2080" s="60"/>
      <c r="V2080" s="26"/>
      <c r="W2080" s="26"/>
      <c r="X2080" s="26"/>
      <c r="Y2080" s="26"/>
      <c r="Z2080" s="1"/>
    </row>
    <row r="2081" spans="1:26" ht="23.25">
      <c r="A2081" s="1"/>
      <c r="B2081" s="52"/>
      <c r="C2081" s="52"/>
      <c r="D2081" s="52"/>
      <c r="E2081" s="52"/>
      <c r="F2081" s="52"/>
      <c r="G2081" s="52"/>
      <c r="H2081" s="52" t="s">
        <v>167</v>
      </c>
      <c r="I2081" s="53"/>
      <c r="J2081" s="54" t="s">
        <v>168</v>
      </c>
      <c r="K2081" s="55"/>
      <c r="L2081" s="60"/>
      <c r="M2081" s="60"/>
      <c r="N2081" s="60"/>
      <c r="O2081" s="60"/>
      <c r="P2081" s="60"/>
      <c r="Q2081" s="26"/>
      <c r="R2081" s="60"/>
      <c r="S2081" s="60"/>
      <c r="T2081" s="60"/>
      <c r="U2081" s="60"/>
      <c r="V2081" s="26"/>
      <c r="W2081" s="26"/>
      <c r="X2081" s="26"/>
      <c r="Y2081" s="26"/>
      <c r="Z2081" s="1"/>
    </row>
    <row r="2082" spans="1:26" ht="23.25">
      <c r="A2082" s="1"/>
      <c r="B2082" s="52"/>
      <c r="C2082" s="52"/>
      <c r="D2082" s="52"/>
      <c r="E2082" s="52"/>
      <c r="F2082" s="52"/>
      <c r="G2082" s="52"/>
      <c r="H2082" s="52"/>
      <c r="I2082" s="53"/>
      <c r="J2082" s="54" t="s">
        <v>50</v>
      </c>
      <c r="K2082" s="55"/>
      <c r="L2082" s="60">
        <v>2482.212</v>
      </c>
      <c r="M2082" s="26">
        <v>574.346</v>
      </c>
      <c r="N2082" s="60">
        <v>1342.557</v>
      </c>
      <c r="O2082" s="60"/>
      <c r="P2082" s="26"/>
      <c r="Q2082" s="26">
        <f>+L2082+M2082+N2082+O2082+P2082</f>
        <v>4399.115</v>
      </c>
      <c r="R2082" s="26"/>
      <c r="S2082" s="60"/>
      <c r="T2082" s="60"/>
      <c r="U2082" s="60"/>
      <c r="V2082" s="26">
        <f>+R2082+S2082+T2082+U2082</f>
        <v>0</v>
      </c>
      <c r="W2082" s="26">
        <f>+Q2082+V2082</f>
        <v>4399.115</v>
      </c>
      <c r="X2082" s="26">
        <f>IF(Q2082=0,,(Q2082/W2082)*100)</f>
        <v>100</v>
      </c>
      <c r="Y2082" s="26">
        <f>IF(V2082=0,,(V2082/W2082)*100)</f>
        <v>0</v>
      </c>
      <c r="Z2082" s="1"/>
    </row>
    <row r="2083" spans="1:26" ht="23.25">
      <c r="A2083" s="1"/>
      <c r="B2083" s="52"/>
      <c r="C2083" s="52"/>
      <c r="D2083" s="52"/>
      <c r="E2083" s="52"/>
      <c r="F2083" s="52"/>
      <c r="G2083" s="52"/>
      <c r="H2083" s="52"/>
      <c r="I2083" s="53"/>
      <c r="J2083" s="54" t="s">
        <v>51</v>
      </c>
      <c r="K2083" s="55"/>
      <c r="L2083" s="60">
        <v>2518.481</v>
      </c>
      <c r="M2083" s="26">
        <v>483.926</v>
      </c>
      <c r="N2083" s="60">
        <v>1329.788</v>
      </c>
      <c r="O2083" s="60"/>
      <c r="P2083" s="26"/>
      <c r="Q2083" s="26">
        <f>+L2083+M2083+N2083+O2083+P2083</f>
        <v>4332.195</v>
      </c>
      <c r="R2083" s="26"/>
      <c r="S2083" s="60"/>
      <c r="T2083" s="60"/>
      <c r="U2083" s="60"/>
      <c r="V2083" s="26">
        <f>+R2083+S2083+T2083+U2083</f>
        <v>0</v>
      </c>
      <c r="W2083" s="26">
        <f>+Q2083+V2083</f>
        <v>4332.195</v>
      </c>
      <c r="X2083" s="26">
        <f>IF(Q2083=0,,(Q2083/W2083)*100)</f>
        <v>100</v>
      </c>
      <c r="Y2083" s="26">
        <f>IF(V2083=0,,(V2083/W2083)*100)</f>
        <v>0</v>
      </c>
      <c r="Z2083" s="1"/>
    </row>
    <row r="2084" spans="1:26" ht="23.25">
      <c r="A2084" s="1"/>
      <c r="B2084" s="52"/>
      <c r="C2084" s="52"/>
      <c r="D2084" s="52"/>
      <c r="E2084" s="52"/>
      <c r="F2084" s="52"/>
      <c r="G2084" s="52"/>
      <c r="H2084" s="52"/>
      <c r="I2084" s="53"/>
      <c r="J2084" s="54" t="s">
        <v>52</v>
      </c>
      <c r="K2084" s="55"/>
      <c r="L2084" s="60">
        <v>2486.169</v>
      </c>
      <c r="M2084" s="26">
        <v>482.69</v>
      </c>
      <c r="N2084" s="60">
        <v>1319.62</v>
      </c>
      <c r="O2084" s="60"/>
      <c r="P2084" s="26"/>
      <c r="Q2084" s="26">
        <f>+L2084+M2084+N2084+O2084+P2084</f>
        <v>4288.478999999999</v>
      </c>
      <c r="R2084" s="26"/>
      <c r="S2084" s="60"/>
      <c r="T2084" s="60"/>
      <c r="U2084" s="60"/>
      <c r="V2084" s="26">
        <f>+R2084+S2084+T2084+U2084</f>
        <v>0</v>
      </c>
      <c r="W2084" s="26">
        <f>+Q2084+V2084</f>
        <v>4288.478999999999</v>
      </c>
      <c r="X2084" s="26">
        <f>IF(Q2084=0,,(Q2084/W2084)*100)</f>
        <v>100</v>
      </c>
      <c r="Y2084" s="26">
        <f>IF(V2084=0,,(V2084/W2084)*100)</f>
        <v>0</v>
      </c>
      <c r="Z2084" s="1"/>
    </row>
    <row r="2085" spans="1:26" ht="23.25">
      <c r="A2085" s="1"/>
      <c r="B2085" s="52"/>
      <c r="C2085" s="52"/>
      <c r="D2085" s="52"/>
      <c r="E2085" s="52"/>
      <c r="F2085" s="52"/>
      <c r="G2085" s="52"/>
      <c r="H2085" s="52"/>
      <c r="I2085" s="53"/>
      <c r="J2085" s="54" t="s">
        <v>53</v>
      </c>
      <c r="K2085" s="55"/>
      <c r="L2085" s="60">
        <f aca="true" t="shared" si="508" ref="L2085:W2085">IF(L2082=0,,(L2084/L2082)*100)</f>
        <v>100.15941426437386</v>
      </c>
      <c r="M2085" s="26">
        <f t="shared" si="508"/>
        <v>84.0416752271279</v>
      </c>
      <c r="N2085" s="60">
        <f t="shared" si="508"/>
        <v>98.29154367375091</v>
      </c>
      <c r="O2085" s="60">
        <f t="shared" si="508"/>
        <v>0</v>
      </c>
      <c r="P2085" s="26">
        <f t="shared" si="508"/>
        <v>0</v>
      </c>
      <c r="Q2085" s="26">
        <f t="shared" si="508"/>
        <v>97.48503960455682</v>
      </c>
      <c r="R2085" s="26">
        <f t="shared" si="508"/>
        <v>0</v>
      </c>
      <c r="S2085" s="60">
        <f t="shared" si="508"/>
        <v>0</v>
      </c>
      <c r="T2085" s="60">
        <f t="shared" si="508"/>
        <v>0</v>
      </c>
      <c r="U2085" s="60">
        <f t="shared" si="508"/>
        <v>0</v>
      </c>
      <c r="V2085" s="26">
        <f t="shared" si="508"/>
        <v>0</v>
      </c>
      <c r="W2085" s="26">
        <f t="shared" si="508"/>
        <v>97.48503960455682</v>
      </c>
      <c r="X2085" s="26"/>
      <c r="Y2085" s="26"/>
      <c r="Z2085" s="1"/>
    </row>
    <row r="2086" spans="1:26" ht="23.25">
      <c r="A2086" s="1"/>
      <c r="B2086" s="52"/>
      <c r="C2086" s="52"/>
      <c r="D2086" s="52"/>
      <c r="E2086" s="52"/>
      <c r="F2086" s="52"/>
      <c r="G2086" s="52"/>
      <c r="H2086" s="52"/>
      <c r="I2086" s="53"/>
      <c r="J2086" s="54" t="s">
        <v>54</v>
      </c>
      <c r="K2086" s="55"/>
      <c r="L2086" s="60">
        <f>IF(L2083=0,,(L2084/L2083)*100)</f>
        <v>98.71700441655106</v>
      </c>
      <c r="M2086" s="26">
        <f aca="true" t="shared" si="509" ref="M2086:W2086">IF(M2083=0,,(M2084/M2083)*100)</f>
        <v>99.74458904873886</v>
      </c>
      <c r="N2086" s="60">
        <f t="shared" si="509"/>
        <v>99.2353668404287</v>
      </c>
      <c r="O2086" s="60">
        <f t="shared" si="509"/>
        <v>0</v>
      </c>
      <c r="P2086" s="26">
        <f t="shared" si="509"/>
        <v>0</v>
      </c>
      <c r="Q2086" s="26">
        <f t="shared" si="509"/>
        <v>98.99090414905145</v>
      </c>
      <c r="R2086" s="26">
        <f t="shared" si="509"/>
        <v>0</v>
      </c>
      <c r="S2086" s="60">
        <f t="shared" si="509"/>
        <v>0</v>
      </c>
      <c r="T2086" s="60">
        <f t="shared" si="509"/>
        <v>0</v>
      </c>
      <c r="U2086" s="60">
        <f t="shared" si="509"/>
        <v>0</v>
      </c>
      <c r="V2086" s="26">
        <f t="shared" si="509"/>
        <v>0</v>
      </c>
      <c r="W2086" s="26">
        <f t="shared" si="509"/>
        <v>98.99090414905145</v>
      </c>
      <c r="X2086" s="26"/>
      <c r="Y2086" s="26"/>
      <c r="Z2086" s="1"/>
    </row>
    <row r="2087" spans="1:26" ht="23.25">
      <c r="A2087" s="1"/>
      <c r="B2087" s="52"/>
      <c r="C2087" s="52"/>
      <c r="D2087" s="52"/>
      <c r="E2087" s="52"/>
      <c r="F2087" s="52"/>
      <c r="G2087" s="52"/>
      <c r="H2087" s="52"/>
      <c r="I2087" s="53"/>
      <c r="J2087" s="54"/>
      <c r="K2087" s="55"/>
      <c r="L2087" s="60"/>
      <c r="M2087" s="26"/>
      <c r="N2087" s="60"/>
      <c r="O2087" s="60"/>
      <c r="P2087" s="26"/>
      <c r="Q2087" s="26"/>
      <c r="R2087" s="26"/>
      <c r="S2087" s="60"/>
      <c r="T2087" s="60"/>
      <c r="U2087" s="60"/>
      <c r="V2087" s="26"/>
      <c r="W2087" s="26"/>
      <c r="X2087" s="26"/>
      <c r="Y2087" s="26"/>
      <c r="Z2087" s="1"/>
    </row>
    <row r="2088" spans="1:26" ht="23.25">
      <c r="A2088" s="1"/>
      <c r="B2088" s="52"/>
      <c r="C2088" s="52"/>
      <c r="D2088" s="52"/>
      <c r="E2088" s="52"/>
      <c r="F2088" s="52"/>
      <c r="G2088" s="52"/>
      <c r="H2088" s="52" t="s">
        <v>169</v>
      </c>
      <c r="I2088" s="53"/>
      <c r="J2088" s="54" t="s">
        <v>170</v>
      </c>
      <c r="K2088" s="55"/>
      <c r="L2088" s="60"/>
      <c r="M2088" s="26"/>
      <c r="N2088" s="60"/>
      <c r="O2088" s="60"/>
      <c r="P2088" s="26"/>
      <c r="Q2088" s="26"/>
      <c r="R2088" s="26"/>
      <c r="S2088" s="60"/>
      <c r="T2088" s="60"/>
      <c r="U2088" s="60"/>
      <c r="V2088" s="26"/>
      <c r="W2088" s="26"/>
      <c r="X2088" s="26"/>
      <c r="Y2088" s="26"/>
      <c r="Z2088" s="1"/>
    </row>
    <row r="2089" spans="1:26" ht="23.25">
      <c r="A2089" s="1"/>
      <c r="B2089" s="52"/>
      <c r="C2089" s="52"/>
      <c r="D2089" s="52"/>
      <c r="E2089" s="52"/>
      <c r="F2089" s="52"/>
      <c r="G2089" s="52"/>
      <c r="H2089" s="52"/>
      <c r="I2089" s="53"/>
      <c r="J2089" s="54" t="s">
        <v>50</v>
      </c>
      <c r="K2089" s="55"/>
      <c r="L2089" s="60">
        <v>6059.636</v>
      </c>
      <c r="M2089" s="26">
        <v>870.247</v>
      </c>
      <c r="N2089" s="60">
        <v>2130.594</v>
      </c>
      <c r="O2089" s="60"/>
      <c r="P2089" s="26">
        <v>0</v>
      </c>
      <c r="Q2089" s="26">
        <f>+L2089+M2089+N2089+O2089+P2089</f>
        <v>9060.477</v>
      </c>
      <c r="R2089" s="26"/>
      <c r="S2089" s="60"/>
      <c r="T2089" s="60"/>
      <c r="U2089" s="60"/>
      <c r="V2089" s="26">
        <f>+R2089+S2089+T2089+U2089</f>
        <v>0</v>
      </c>
      <c r="W2089" s="26">
        <f>+Q2089+V2089</f>
        <v>9060.477</v>
      </c>
      <c r="X2089" s="26">
        <f>IF(Q2089=0,,(Q2089/W2089)*100)</f>
        <v>100</v>
      </c>
      <c r="Y2089" s="26">
        <f>IF(V2089=0,,(V2089/W2089)*100)</f>
        <v>0</v>
      </c>
      <c r="Z2089" s="1"/>
    </row>
    <row r="2090" spans="1:26" ht="23.25">
      <c r="A2090" s="1"/>
      <c r="B2090" s="52"/>
      <c r="C2090" s="52"/>
      <c r="D2090" s="52"/>
      <c r="E2090" s="52"/>
      <c r="F2090" s="52"/>
      <c r="G2090" s="52"/>
      <c r="H2090" s="52"/>
      <c r="I2090" s="53"/>
      <c r="J2090" s="54" t="s">
        <v>51</v>
      </c>
      <c r="K2090" s="55"/>
      <c r="L2090" s="60">
        <v>6375.809</v>
      </c>
      <c r="M2090" s="26">
        <v>791.749</v>
      </c>
      <c r="N2090" s="60">
        <v>1832.376</v>
      </c>
      <c r="O2090" s="60"/>
      <c r="P2090" s="26"/>
      <c r="Q2090" s="26">
        <f>+L2090+M2090+N2090+O2090+P2090</f>
        <v>8999.934</v>
      </c>
      <c r="R2090" s="26"/>
      <c r="S2090" s="60"/>
      <c r="T2090" s="60"/>
      <c r="U2090" s="60"/>
      <c r="V2090" s="26">
        <f>+R2090+S2090+T2090+U2090</f>
        <v>0</v>
      </c>
      <c r="W2090" s="26">
        <f>+Q2090+V2090</f>
        <v>8999.934</v>
      </c>
      <c r="X2090" s="26">
        <f>IF(Q2090=0,,(Q2090/W2090)*100)</f>
        <v>100</v>
      </c>
      <c r="Y2090" s="26">
        <f>IF(V2090=0,,(V2090/W2090)*100)</f>
        <v>0</v>
      </c>
      <c r="Z2090" s="1"/>
    </row>
    <row r="2091" spans="1:26" ht="23.25">
      <c r="A2091" s="1"/>
      <c r="B2091" s="52"/>
      <c r="C2091" s="52"/>
      <c r="D2091" s="52"/>
      <c r="E2091" s="52"/>
      <c r="F2091" s="52"/>
      <c r="G2091" s="52"/>
      <c r="H2091" s="52"/>
      <c r="I2091" s="53"/>
      <c r="J2091" s="54" t="s">
        <v>52</v>
      </c>
      <c r="K2091" s="55"/>
      <c r="L2091" s="60">
        <v>6303.068</v>
      </c>
      <c r="M2091" s="26">
        <v>728.675</v>
      </c>
      <c r="N2091" s="60">
        <v>1731.383</v>
      </c>
      <c r="O2091" s="60"/>
      <c r="P2091" s="26">
        <v>0</v>
      </c>
      <c r="Q2091" s="26">
        <f>+L2091+M2091+N2091+O2091+P2091</f>
        <v>8763.126</v>
      </c>
      <c r="R2091" s="26"/>
      <c r="S2091" s="60"/>
      <c r="T2091" s="60"/>
      <c r="U2091" s="60"/>
      <c r="V2091" s="26">
        <f>+R2091+S2091+T2091+U2091</f>
        <v>0</v>
      </c>
      <c r="W2091" s="26">
        <f>+Q2091+V2091</f>
        <v>8763.126</v>
      </c>
      <c r="X2091" s="26">
        <f>IF(Q2091=0,,(Q2091/W2091)*100)</f>
        <v>100</v>
      </c>
      <c r="Y2091" s="26">
        <f>IF(V2091=0,,(V2091/W2091)*100)</f>
        <v>0</v>
      </c>
      <c r="Z2091" s="1"/>
    </row>
    <row r="2092" spans="1:26" ht="23.25">
      <c r="A2092" s="1"/>
      <c r="B2092" s="52"/>
      <c r="C2092" s="52"/>
      <c r="D2092" s="52"/>
      <c r="E2092" s="52"/>
      <c r="F2092" s="52"/>
      <c r="G2092" s="52"/>
      <c r="H2092" s="52"/>
      <c r="I2092" s="53"/>
      <c r="J2092" s="54" t="s">
        <v>53</v>
      </c>
      <c r="K2092" s="55"/>
      <c r="L2092" s="60">
        <f aca="true" t="shared" si="510" ref="L2092:W2092">IF(L2089=0,,(L2091/L2089)*100)</f>
        <v>104.01727100439695</v>
      </c>
      <c r="M2092" s="26">
        <f t="shared" si="510"/>
        <v>83.73197494504434</v>
      </c>
      <c r="N2092" s="60">
        <f t="shared" si="510"/>
        <v>81.2629247993752</v>
      </c>
      <c r="O2092" s="60">
        <f t="shared" si="510"/>
        <v>0</v>
      </c>
      <c r="P2092" s="26">
        <f t="shared" si="510"/>
        <v>0</v>
      </c>
      <c r="Q2092" s="26">
        <f t="shared" si="510"/>
        <v>96.71815291843906</v>
      </c>
      <c r="R2092" s="26">
        <f t="shared" si="510"/>
        <v>0</v>
      </c>
      <c r="S2092" s="60">
        <f t="shared" si="510"/>
        <v>0</v>
      </c>
      <c r="T2092" s="60">
        <f t="shared" si="510"/>
        <v>0</v>
      </c>
      <c r="U2092" s="60">
        <f t="shared" si="510"/>
        <v>0</v>
      </c>
      <c r="V2092" s="26">
        <f t="shared" si="510"/>
        <v>0</v>
      </c>
      <c r="W2092" s="26">
        <f t="shared" si="510"/>
        <v>96.71815291843906</v>
      </c>
      <c r="X2092" s="26"/>
      <c r="Y2092" s="26"/>
      <c r="Z2092" s="1"/>
    </row>
    <row r="2093" spans="1:26" ht="23.25">
      <c r="A2093" s="1"/>
      <c r="B2093" s="61"/>
      <c r="C2093" s="62"/>
      <c r="D2093" s="62"/>
      <c r="E2093" s="62"/>
      <c r="F2093" s="62"/>
      <c r="G2093" s="62"/>
      <c r="H2093" s="62"/>
      <c r="I2093" s="54"/>
      <c r="J2093" s="54" t="s">
        <v>54</v>
      </c>
      <c r="K2093" s="55"/>
      <c r="L2093" s="24">
        <f>IF(L2090=0,,(L2091/L2090)*100)</f>
        <v>98.85910948712548</v>
      </c>
      <c r="M2093" s="24">
        <f aca="true" t="shared" si="511" ref="M2093:W2093">IF(M2090=0,,(M2091/M2090)*100)</f>
        <v>92.03358640175105</v>
      </c>
      <c r="N2093" s="24">
        <f t="shared" si="511"/>
        <v>94.48841285849629</v>
      </c>
      <c r="O2093" s="24">
        <f t="shared" si="511"/>
        <v>0</v>
      </c>
      <c r="P2093" s="24">
        <f t="shared" si="511"/>
        <v>0</v>
      </c>
      <c r="Q2093" s="24">
        <f t="shared" si="511"/>
        <v>97.36878070439184</v>
      </c>
      <c r="R2093" s="24">
        <f t="shared" si="511"/>
        <v>0</v>
      </c>
      <c r="S2093" s="24">
        <f t="shared" si="511"/>
        <v>0</v>
      </c>
      <c r="T2093" s="24">
        <f t="shared" si="511"/>
        <v>0</v>
      </c>
      <c r="U2093" s="24">
        <f t="shared" si="511"/>
        <v>0</v>
      </c>
      <c r="V2093" s="24">
        <f t="shared" si="511"/>
        <v>0</v>
      </c>
      <c r="W2093" s="24">
        <f t="shared" si="511"/>
        <v>97.36878070439184</v>
      </c>
      <c r="X2093" s="24"/>
      <c r="Y2093" s="24"/>
      <c r="Z2093" s="1"/>
    </row>
    <row r="2094" spans="1:26" ht="23.25">
      <c r="A2094" s="1"/>
      <c r="B2094" s="52"/>
      <c r="C2094" s="52"/>
      <c r="D2094" s="52"/>
      <c r="E2094" s="52"/>
      <c r="F2094" s="52"/>
      <c r="G2094" s="52"/>
      <c r="H2094" s="52"/>
      <c r="I2094" s="53"/>
      <c r="J2094" s="54"/>
      <c r="K2094" s="55"/>
      <c r="L2094" s="60"/>
      <c r="M2094" s="26"/>
      <c r="N2094" s="60"/>
      <c r="O2094" s="60"/>
      <c r="P2094" s="26"/>
      <c r="Q2094" s="26"/>
      <c r="R2094" s="26"/>
      <c r="S2094" s="60"/>
      <c r="T2094" s="60"/>
      <c r="U2094" s="60"/>
      <c r="V2094" s="26"/>
      <c r="W2094" s="26"/>
      <c r="X2094" s="26"/>
      <c r="Y2094" s="26"/>
      <c r="Z2094" s="1"/>
    </row>
    <row r="2095" spans="1:26" ht="23.25">
      <c r="A2095" s="1"/>
      <c r="B2095" s="52"/>
      <c r="C2095" s="52"/>
      <c r="D2095" s="52"/>
      <c r="E2095" s="52"/>
      <c r="F2095" s="52"/>
      <c r="G2095" s="52"/>
      <c r="H2095" s="52" t="s">
        <v>171</v>
      </c>
      <c r="I2095" s="53"/>
      <c r="J2095" s="54" t="s">
        <v>172</v>
      </c>
      <c r="K2095" s="55"/>
      <c r="L2095" s="60"/>
      <c r="M2095" s="26"/>
      <c r="N2095" s="60"/>
      <c r="O2095" s="60"/>
      <c r="P2095" s="26"/>
      <c r="Q2095" s="26"/>
      <c r="R2095" s="26"/>
      <c r="S2095" s="60"/>
      <c r="T2095" s="60"/>
      <c r="U2095" s="60"/>
      <c r="V2095" s="26"/>
      <c r="W2095" s="26"/>
      <c r="X2095" s="26"/>
      <c r="Y2095" s="26"/>
      <c r="Z2095" s="1"/>
    </row>
    <row r="2096" spans="1:26" ht="23.25">
      <c r="A2096" s="1"/>
      <c r="B2096" s="52"/>
      <c r="C2096" s="52"/>
      <c r="D2096" s="52"/>
      <c r="E2096" s="52"/>
      <c r="F2096" s="52"/>
      <c r="G2096" s="52"/>
      <c r="H2096" s="52"/>
      <c r="I2096" s="53"/>
      <c r="J2096" s="54" t="s">
        <v>50</v>
      </c>
      <c r="K2096" s="55"/>
      <c r="L2096" s="60">
        <v>1252.925</v>
      </c>
      <c r="M2096" s="26">
        <v>297.969</v>
      </c>
      <c r="N2096" s="60">
        <v>516.941</v>
      </c>
      <c r="O2096" s="60"/>
      <c r="P2096" s="26"/>
      <c r="Q2096" s="26">
        <f>+L2096+M2096+N2096+O2096+P2096</f>
        <v>2067.835</v>
      </c>
      <c r="R2096" s="26"/>
      <c r="S2096" s="60"/>
      <c r="T2096" s="60"/>
      <c r="U2096" s="60"/>
      <c r="V2096" s="26">
        <f>+R2096+S2096+T2096+U2096</f>
        <v>0</v>
      </c>
      <c r="W2096" s="26">
        <f>+Q2096+V2096</f>
        <v>2067.835</v>
      </c>
      <c r="X2096" s="26">
        <f>IF(Q2096=0,,(Q2096/W2096)*100)</f>
        <v>100</v>
      </c>
      <c r="Y2096" s="26">
        <f>IF(V2096=0,,(V2096/W2096)*100)</f>
        <v>0</v>
      </c>
      <c r="Z2096" s="1"/>
    </row>
    <row r="2097" spans="1:26" ht="23.25">
      <c r="A2097" s="1"/>
      <c r="B2097" s="52"/>
      <c r="C2097" s="52"/>
      <c r="D2097" s="52"/>
      <c r="E2097" s="52"/>
      <c r="F2097" s="52"/>
      <c r="G2097" s="52"/>
      <c r="H2097" s="52"/>
      <c r="I2097" s="53"/>
      <c r="J2097" s="54" t="s">
        <v>51</v>
      </c>
      <c r="K2097" s="55"/>
      <c r="L2097" s="60">
        <v>1852.976</v>
      </c>
      <c r="M2097" s="26">
        <v>268.898</v>
      </c>
      <c r="N2097" s="60">
        <v>492.159</v>
      </c>
      <c r="O2097" s="60"/>
      <c r="P2097" s="26"/>
      <c r="Q2097" s="26">
        <f>+L2097+M2097+N2097+O2097+P2097</f>
        <v>2614.0330000000004</v>
      </c>
      <c r="R2097" s="26"/>
      <c r="S2097" s="60"/>
      <c r="T2097" s="60"/>
      <c r="U2097" s="60"/>
      <c r="V2097" s="26">
        <f>+R2097+S2097+T2097+U2097</f>
        <v>0</v>
      </c>
      <c r="W2097" s="26">
        <f>+Q2097+V2097</f>
        <v>2614.0330000000004</v>
      </c>
      <c r="X2097" s="26">
        <f>IF(Q2097=0,,(Q2097/W2097)*100)</f>
        <v>100</v>
      </c>
      <c r="Y2097" s="26">
        <f>IF(V2097=0,,(V2097/W2097)*100)</f>
        <v>0</v>
      </c>
      <c r="Z2097" s="1"/>
    </row>
    <row r="2098" spans="1:26" ht="23.25">
      <c r="A2098" s="1"/>
      <c r="B2098" s="52"/>
      <c r="C2098" s="52"/>
      <c r="D2098" s="52"/>
      <c r="E2098" s="52"/>
      <c r="F2098" s="52"/>
      <c r="G2098" s="52"/>
      <c r="H2098" s="52"/>
      <c r="I2098" s="53"/>
      <c r="J2098" s="54" t="s">
        <v>52</v>
      </c>
      <c r="K2098" s="55"/>
      <c r="L2098" s="60">
        <v>1840.14</v>
      </c>
      <c r="M2098" s="26">
        <v>268.895</v>
      </c>
      <c r="N2098" s="60">
        <v>489.27</v>
      </c>
      <c r="O2098" s="60"/>
      <c r="P2098" s="26"/>
      <c r="Q2098" s="26">
        <f>+L2098+M2098+N2098+O2098+P2098</f>
        <v>2598.305</v>
      </c>
      <c r="R2098" s="26"/>
      <c r="S2098" s="60"/>
      <c r="T2098" s="60"/>
      <c r="U2098" s="60"/>
      <c r="V2098" s="26">
        <f>+R2098+S2098+T2098+U2098</f>
        <v>0</v>
      </c>
      <c r="W2098" s="26">
        <f>+Q2098+V2098</f>
        <v>2598.305</v>
      </c>
      <c r="X2098" s="26">
        <f>IF(Q2098=0,,(Q2098/W2098)*100)</f>
        <v>100</v>
      </c>
      <c r="Y2098" s="26">
        <f>IF(V2098=0,,(V2098/W2098)*100)</f>
        <v>0</v>
      </c>
      <c r="Z2098" s="1"/>
    </row>
    <row r="2099" spans="1:26" ht="23.25">
      <c r="A2099" s="1"/>
      <c r="B2099" s="52"/>
      <c r="C2099" s="52"/>
      <c r="D2099" s="52"/>
      <c r="E2099" s="52"/>
      <c r="F2099" s="52"/>
      <c r="G2099" s="52"/>
      <c r="H2099" s="52"/>
      <c r="I2099" s="53"/>
      <c r="J2099" s="54" t="s">
        <v>53</v>
      </c>
      <c r="K2099" s="55"/>
      <c r="L2099" s="60">
        <f aca="true" t="shared" si="512" ref="L2099:W2099">IF(L2096=0,,(L2098/L2096)*100)</f>
        <v>146.86752997984718</v>
      </c>
      <c r="M2099" s="26">
        <f t="shared" si="512"/>
        <v>90.24260913048</v>
      </c>
      <c r="N2099" s="60">
        <f t="shared" si="512"/>
        <v>94.64716476348364</v>
      </c>
      <c r="O2099" s="60">
        <f t="shared" si="512"/>
        <v>0</v>
      </c>
      <c r="P2099" s="26">
        <f t="shared" si="512"/>
        <v>0</v>
      </c>
      <c r="Q2099" s="26">
        <f t="shared" si="512"/>
        <v>125.6534007790757</v>
      </c>
      <c r="R2099" s="26">
        <f t="shared" si="512"/>
        <v>0</v>
      </c>
      <c r="S2099" s="60">
        <f t="shared" si="512"/>
        <v>0</v>
      </c>
      <c r="T2099" s="60">
        <f t="shared" si="512"/>
        <v>0</v>
      </c>
      <c r="U2099" s="60">
        <f t="shared" si="512"/>
        <v>0</v>
      </c>
      <c r="V2099" s="26">
        <f t="shared" si="512"/>
        <v>0</v>
      </c>
      <c r="W2099" s="26">
        <f t="shared" si="512"/>
        <v>125.6534007790757</v>
      </c>
      <c r="X2099" s="26"/>
      <c r="Y2099" s="26"/>
      <c r="Z2099" s="1"/>
    </row>
    <row r="2100" spans="1:26" ht="23.25">
      <c r="A2100" s="1"/>
      <c r="B2100" s="52"/>
      <c r="C2100" s="52"/>
      <c r="D2100" s="52"/>
      <c r="E2100" s="52"/>
      <c r="F2100" s="52"/>
      <c r="G2100" s="52"/>
      <c r="H2100" s="52"/>
      <c r="I2100" s="53"/>
      <c r="J2100" s="54" t="s">
        <v>54</v>
      </c>
      <c r="K2100" s="55"/>
      <c r="L2100" s="60">
        <f>IF(L2097=0,,(L2098/L2097)*100)</f>
        <v>99.30727651086684</v>
      </c>
      <c r="M2100" s="26">
        <f aca="true" t="shared" si="513" ref="M2100:W2100">IF(M2097=0,,(M2098/M2097)*100)</f>
        <v>99.99888433532416</v>
      </c>
      <c r="N2100" s="60">
        <f t="shared" si="513"/>
        <v>99.41299458101955</v>
      </c>
      <c r="O2100" s="60">
        <f t="shared" si="513"/>
        <v>0</v>
      </c>
      <c r="P2100" s="26">
        <f t="shared" si="513"/>
        <v>0</v>
      </c>
      <c r="Q2100" s="26">
        <f t="shared" si="513"/>
        <v>99.39832435168185</v>
      </c>
      <c r="R2100" s="26">
        <f t="shared" si="513"/>
        <v>0</v>
      </c>
      <c r="S2100" s="60">
        <f t="shared" si="513"/>
        <v>0</v>
      </c>
      <c r="T2100" s="60">
        <f t="shared" si="513"/>
        <v>0</v>
      </c>
      <c r="U2100" s="60">
        <f t="shared" si="513"/>
        <v>0</v>
      </c>
      <c r="V2100" s="26">
        <f t="shared" si="513"/>
        <v>0</v>
      </c>
      <c r="W2100" s="26">
        <f t="shared" si="513"/>
        <v>99.39832435168185</v>
      </c>
      <c r="X2100" s="26"/>
      <c r="Y2100" s="26"/>
      <c r="Z2100" s="1"/>
    </row>
    <row r="2101" spans="1:26" ht="23.25">
      <c r="A2101" s="1"/>
      <c r="B2101" s="52"/>
      <c r="C2101" s="52"/>
      <c r="D2101" s="52"/>
      <c r="E2101" s="52"/>
      <c r="F2101" s="52"/>
      <c r="G2101" s="52"/>
      <c r="H2101" s="52"/>
      <c r="I2101" s="53"/>
      <c r="J2101" s="54"/>
      <c r="K2101" s="55"/>
      <c r="L2101" s="60"/>
      <c r="M2101" s="26"/>
      <c r="N2101" s="60"/>
      <c r="O2101" s="60"/>
      <c r="P2101" s="26"/>
      <c r="Q2101" s="26"/>
      <c r="R2101" s="26"/>
      <c r="S2101" s="60"/>
      <c r="T2101" s="60"/>
      <c r="U2101" s="60"/>
      <c r="V2101" s="26"/>
      <c r="W2101" s="26"/>
      <c r="X2101" s="26"/>
      <c r="Y2101" s="26"/>
      <c r="Z2101" s="1"/>
    </row>
    <row r="2102" spans="1:26" ht="23.25">
      <c r="A2102" s="1"/>
      <c r="B2102" s="61"/>
      <c r="C2102" s="62"/>
      <c r="D2102" s="62"/>
      <c r="E2102" s="62"/>
      <c r="F2102" s="62"/>
      <c r="G2102" s="62"/>
      <c r="H2102" s="62" t="s">
        <v>173</v>
      </c>
      <c r="I2102" s="54"/>
      <c r="J2102" s="54" t="s">
        <v>174</v>
      </c>
      <c r="K2102" s="55"/>
      <c r="L2102" s="24"/>
      <c r="M2102" s="24"/>
      <c r="N2102" s="24"/>
      <c r="O2102" s="24"/>
      <c r="P2102" s="24"/>
      <c r="Q2102" s="24"/>
      <c r="R2102" s="24"/>
      <c r="S2102" s="24"/>
      <c r="T2102" s="24"/>
      <c r="U2102" s="24"/>
      <c r="V2102" s="24"/>
      <c r="W2102" s="24"/>
      <c r="X2102" s="24"/>
      <c r="Y2102" s="24"/>
      <c r="Z2102" s="1"/>
    </row>
    <row r="2103" spans="1:26" ht="23.25">
      <c r="A2103" s="1"/>
      <c r="B2103" s="52"/>
      <c r="C2103" s="52"/>
      <c r="D2103" s="52"/>
      <c r="E2103" s="52"/>
      <c r="F2103" s="52"/>
      <c r="G2103" s="52"/>
      <c r="H2103" s="52"/>
      <c r="I2103" s="53"/>
      <c r="J2103" s="54" t="s">
        <v>50</v>
      </c>
      <c r="K2103" s="55"/>
      <c r="L2103" s="60">
        <v>5201.619</v>
      </c>
      <c r="M2103" s="26">
        <v>1070.753</v>
      </c>
      <c r="N2103" s="60">
        <v>2201.882</v>
      </c>
      <c r="O2103" s="60"/>
      <c r="P2103" s="26"/>
      <c r="Q2103" s="26">
        <f>+L2103+M2103+N2103+O2103+P2103</f>
        <v>8474.253999999999</v>
      </c>
      <c r="R2103" s="26"/>
      <c r="S2103" s="60"/>
      <c r="T2103" s="60"/>
      <c r="U2103" s="60"/>
      <c r="V2103" s="26">
        <f>+R2103+S2103+T2103+U2103</f>
        <v>0</v>
      </c>
      <c r="W2103" s="26">
        <f>+Q2103+V2103</f>
        <v>8474.253999999999</v>
      </c>
      <c r="X2103" s="26">
        <f>IF(Q2103=0,,(Q2103/W2103)*100)</f>
        <v>100</v>
      </c>
      <c r="Y2103" s="26">
        <f>IF(V2103=0,,(V2103/W2103)*100)</f>
        <v>0</v>
      </c>
      <c r="Z2103" s="1"/>
    </row>
    <row r="2104" spans="1:26" ht="23.25">
      <c r="A2104" s="1"/>
      <c r="B2104" s="52"/>
      <c r="C2104" s="52"/>
      <c r="D2104" s="52"/>
      <c r="E2104" s="52"/>
      <c r="F2104" s="52"/>
      <c r="G2104" s="52"/>
      <c r="H2104" s="52"/>
      <c r="I2104" s="53"/>
      <c r="J2104" s="54" t="s">
        <v>51</v>
      </c>
      <c r="K2104" s="55"/>
      <c r="L2104" s="60">
        <v>5435.893</v>
      </c>
      <c r="M2104" s="26">
        <v>1073.999</v>
      </c>
      <c r="N2104" s="60">
        <v>2363.574</v>
      </c>
      <c r="O2104" s="60"/>
      <c r="P2104" s="26"/>
      <c r="Q2104" s="26">
        <f>+L2104+M2104+N2104+O2104+P2104</f>
        <v>8873.466</v>
      </c>
      <c r="R2104" s="26"/>
      <c r="S2104" s="60"/>
      <c r="T2104" s="60"/>
      <c r="U2104" s="60"/>
      <c r="V2104" s="26">
        <f>+R2104+S2104+T2104+U2104</f>
        <v>0</v>
      </c>
      <c r="W2104" s="26">
        <f>+Q2104+V2104</f>
        <v>8873.466</v>
      </c>
      <c r="X2104" s="26">
        <f>IF(Q2104=0,,(Q2104/W2104)*100)</f>
        <v>100</v>
      </c>
      <c r="Y2104" s="26">
        <f>IF(V2104=0,,(V2104/W2104)*100)</f>
        <v>0</v>
      </c>
      <c r="Z2104" s="1"/>
    </row>
    <row r="2105" spans="1:26" ht="23.25">
      <c r="A2105" s="1"/>
      <c r="B2105" s="52"/>
      <c r="C2105" s="52"/>
      <c r="D2105" s="52"/>
      <c r="E2105" s="52"/>
      <c r="F2105" s="52"/>
      <c r="G2105" s="52"/>
      <c r="H2105" s="52"/>
      <c r="I2105" s="53"/>
      <c r="J2105" s="54" t="s">
        <v>52</v>
      </c>
      <c r="K2105" s="55"/>
      <c r="L2105" s="60">
        <v>5372.018</v>
      </c>
      <c r="M2105" s="26">
        <v>1057.454</v>
      </c>
      <c r="N2105" s="60">
        <v>2354.88</v>
      </c>
      <c r="O2105" s="60"/>
      <c r="P2105" s="26"/>
      <c r="Q2105" s="26">
        <f>+L2105+M2105+N2105+O2105+P2105</f>
        <v>8784.351999999999</v>
      </c>
      <c r="R2105" s="26"/>
      <c r="S2105" s="60"/>
      <c r="T2105" s="60"/>
      <c r="U2105" s="60"/>
      <c r="V2105" s="26">
        <f>+R2105+S2105+T2105+U2105</f>
        <v>0</v>
      </c>
      <c r="W2105" s="26">
        <f>+Q2105+V2105</f>
        <v>8784.351999999999</v>
      </c>
      <c r="X2105" s="26">
        <f>IF(Q2105=0,,(Q2105/W2105)*100)</f>
        <v>100</v>
      </c>
      <c r="Y2105" s="26">
        <f>IF(V2105=0,,(V2105/W2105)*100)</f>
        <v>0</v>
      </c>
      <c r="Z2105" s="1"/>
    </row>
    <row r="2106" spans="1:26" ht="23.25">
      <c r="A2106" s="1"/>
      <c r="B2106" s="52"/>
      <c r="C2106" s="52"/>
      <c r="D2106" s="52"/>
      <c r="E2106" s="52"/>
      <c r="F2106" s="52"/>
      <c r="G2106" s="52"/>
      <c r="H2106" s="52"/>
      <c r="I2106" s="53"/>
      <c r="J2106" s="54" t="s">
        <v>53</v>
      </c>
      <c r="K2106" s="55"/>
      <c r="L2106" s="60">
        <f aca="true" t="shared" si="514" ref="L2106:W2106">IF(L2103=0,,(L2105/L2103)*100)</f>
        <v>103.27588391229732</v>
      </c>
      <c r="M2106" s="26">
        <f t="shared" si="514"/>
        <v>98.75797686301135</v>
      </c>
      <c r="N2106" s="60">
        <f t="shared" si="514"/>
        <v>106.94851041063961</v>
      </c>
      <c r="O2106" s="60">
        <f t="shared" si="514"/>
        <v>0</v>
      </c>
      <c r="P2106" s="26">
        <f t="shared" si="514"/>
        <v>0</v>
      </c>
      <c r="Q2106" s="26">
        <f t="shared" si="514"/>
        <v>103.6592955556914</v>
      </c>
      <c r="R2106" s="26">
        <f t="shared" si="514"/>
        <v>0</v>
      </c>
      <c r="S2106" s="60">
        <f t="shared" si="514"/>
        <v>0</v>
      </c>
      <c r="T2106" s="60">
        <f t="shared" si="514"/>
        <v>0</v>
      </c>
      <c r="U2106" s="60">
        <f t="shared" si="514"/>
        <v>0</v>
      </c>
      <c r="V2106" s="26">
        <f t="shared" si="514"/>
        <v>0</v>
      </c>
      <c r="W2106" s="26">
        <f t="shared" si="514"/>
        <v>103.6592955556914</v>
      </c>
      <c r="X2106" s="26"/>
      <c r="Y2106" s="26"/>
      <c r="Z2106" s="1"/>
    </row>
    <row r="2107" spans="1:26" ht="23.25">
      <c r="A2107" s="1"/>
      <c r="B2107" s="61"/>
      <c r="C2107" s="61"/>
      <c r="D2107" s="61"/>
      <c r="E2107" s="61"/>
      <c r="F2107" s="61"/>
      <c r="G2107" s="61"/>
      <c r="H2107" s="61"/>
      <c r="I2107" s="53"/>
      <c r="J2107" s="54" t="s">
        <v>54</v>
      </c>
      <c r="K2107" s="55"/>
      <c r="L2107" s="60">
        <f>IF(L2104=0,,(L2105/L2104)*100)</f>
        <v>98.82494007884262</v>
      </c>
      <c r="M2107" s="26">
        <f aca="true" t="shared" si="515" ref="M2107:W2107">IF(M2104=0,,(M2105/M2104)*100)</f>
        <v>98.45949577234242</v>
      </c>
      <c r="N2107" s="60">
        <f t="shared" si="515"/>
        <v>99.63216721795044</v>
      </c>
      <c r="O2107" s="60">
        <f t="shared" si="515"/>
        <v>0</v>
      </c>
      <c r="P2107" s="26">
        <f t="shared" si="515"/>
        <v>0</v>
      </c>
      <c r="Q2107" s="26">
        <f t="shared" si="515"/>
        <v>98.99572500756749</v>
      </c>
      <c r="R2107" s="26">
        <f t="shared" si="515"/>
        <v>0</v>
      </c>
      <c r="S2107" s="60">
        <f t="shared" si="515"/>
        <v>0</v>
      </c>
      <c r="T2107" s="60">
        <f t="shared" si="515"/>
        <v>0</v>
      </c>
      <c r="U2107" s="60">
        <f t="shared" si="515"/>
        <v>0</v>
      </c>
      <c r="V2107" s="26">
        <f t="shared" si="515"/>
        <v>0</v>
      </c>
      <c r="W2107" s="26">
        <f t="shared" si="515"/>
        <v>98.99572500756749</v>
      </c>
      <c r="X2107" s="26"/>
      <c r="Y2107" s="26"/>
      <c r="Z2107" s="1"/>
    </row>
    <row r="2108" spans="1:26" ht="23.25">
      <c r="A2108" s="1"/>
      <c r="B2108" s="61"/>
      <c r="C2108" s="62"/>
      <c r="D2108" s="62"/>
      <c r="E2108" s="62"/>
      <c r="F2108" s="62"/>
      <c r="G2108" s="62"/>
      <c r="H2108" s="62"/>
      <c r="I2108" s="54"/>
      <c r="J2108" s="54"/>
      <c r="K2108" s="55"/>
      <c r="L2108" s="24"/>
      <c r="M2108" s="24"/>
      <c r="N2108" s="24"/>
      <c r="O2108" s="24"/>
      <c r="P2108" s="24"/>
      <c r="Q2108" s="24"/>
      <c r="R2108" s="24"/>
      <c r="S2108" s="24"/>
      <c r="T2108" s="24"/>
      <c r="U2108" s="24"/>
      <c r="V2108" s="24"/>
      <c r="W2108" s="24"/>
      <c r="X2108" s="24"/>
      <c r="Y2108" s="24"/>
      <c r="Z2108" s="1"/>
    </row>
    <row r="2109" spans="1:26" ht="23.25">
      <c r="A2109" s="1"/>
      <c r="B2109" s="61"/>
      <c r="C2109" s="61"/>
      <c r="D2109" s="61"/>
      <c r="E2109" s="61"/>
      <c r="F2109" s="61"/>
      <c r="G2109" s="61"/>
      <c r="H2109" s="61" t="s">
        <v>175</v>
      </c>
      <c r="I2109" s="53"/>
      <c r="J2109" s="54" t="s">
        <v>176</v>
      </c>
      <c r="K2109" s="55"/>
      <c r="L2109" s="60"/>
      <c r="M2109" s="26"/>
      <c r="N2109" s="60"/>
      <c r="O2109" s="60"/>
      <c r="P2109" s="26"/>
      <c r="Q2109" s="26"/>
      <c r="R2109" s="26"/>
      <c r="S2109" s="60"/>
      <c r="T2109" s="60"/>
      <c r="U2109" s="60"/>
      <c r="V2109" s="26"/>
      <c r="W2109" s="26"/>
      <c r="X2109" s="26"/>
      <c r="Y2109" s="26"/>
      <c r="Z2109" s="1"/>
    </row>
    <row r="2110" spans="1:26" ht="23.25">
      <c r="A2110" s="1"/>
      <c r="B2110" s="61"/>
      <c r="C2110" s="61"/>
      <c r="D2110" s="61"/>
      <c r="E2110" s="61"/>
      <c r="F2110" s="61"/>
      <c r="G2110" s="61"/>
      <c r="H2110" s="61"/>
      <c r="I2110" s="53"/>
      <c r="J2110" s="54" t="s">
        <v>50</v>
      </c>
      <c r="K2110" s="55"/>
      <c r="L2110" s="60">
        <v>2254.202</v>
      </c>
      <c r="M2110" s="26">
        <v>363.839</v>
      </c>
      <c r="N2110" s="60">
        <v>753.19</v>
      </c>
      <c r="O2110" s="60"/>
      <c r="P2110" s="26"/>
      <c r="Q2110" s="26">
        <f>+L2110+M2110+N2110+O2110+P2110</f>
        <v>3371.231</v>
      </c>
      <c r="R2110" s="26"/>
      <c r="S2110" s="60"/>
      <c r="T2110" s="60"/>
      <c r="U2110" s="60"/>
      <c r="V2110" s="26">
        <f>+R2110+S2110+T2110+U2110</f>
        <v>0</v>
      </c>
      <c r="W2110" s="26">
        <f>+Q2110+V2110</f>
        <v>3371.231</v>
      </c>
      <c r="X2110" s="26">
        <f>IF(Q2110=0,,(Q2110/W2110)*100)</f>
        <v>100</v>
      </c>
      <c r="Y2110" s="26">
        <f>IF(V2110=0,,(V2110/W2110)*100)</f>
        <v>0</v>
      </c>
      <c r="Z2110" s="1"/>
    </row>
    <row r="2111" spans="1:26" ht="23.25">
      <c r="A2111" s="1"/>
      <c r="B2111" s="61"/>
      <c r="C2111" s="61"/>
      <c r="D2111" s="61"/>
      <c r="E2111" s="61"/>
      <c r="F2111" s="61"/>
      <c r="G2111" s="61"/>
      <c r="H2111" s="61"/>
      <c r="I2111" s="53"/>
      <c r="J2111" s="54" t="s">
        <v>51</v>
      </c>
      <c r="K2111" s="55"/>
      <c r="L2111" s="60">
        <v>2229.416</v>
      </c>
      <c r="M2111" s="26">
        <v>590.081</v>
      </c>
      <c r="N2111" s="60">
        <v>1388.292</v>
      </c>
      <c r="O2111" s="60"/>
      <c r="P2111" s="26"/>
      <c r="Q2111" s="26">
        <f>+L2111+M2111+N2111+O2111+P2111</f>
        <v>4207.789000000001</v>
      </c>
      <c r="R2111" s="26"/>
      <c r="S2111" s="60"/>
      <c r="T2111" s="60"/>
      <c r="U2111" s="60"/>
      <c r="V2111" s="26">
        <f>+R2111+S2111+T2111+U2111</f>
        <v>0</v>
      </c>
      <c r="W2111" s="26">
        <f>+Q2111+V2111</f>
        <v>4207.789000000001</v>
      </c>
      <c r="X2111" s="26">
        <f>IF(Q2111=0,,(Q2111/W2111)*100)</f>
        <v>100</v>
      </c>
      <c r="Y2111" s="26">
        <f>IF(V2111=0,,(V2111/W2111)*100)</f>
        <v>0</v>
      </c>
      <c r="Z2111" s="1"/>
    </row>
    <row r="2112" spans="1:26" ht="23.25">
      <c r="A2112" s="1"/>
      <c r="B2112" s="61"/>
      <c r="C2112" s="61"/>
      <c r="D2112" s="61"/>
      <c r="E2112" s="61"/>
      <c r="F2112" s="61"/>
      <c r="G2112" s="61"/>
      <c r="H2112" s="61"/>
      <c r="I2112" s="53"/>
      <c r="J2112" s="54" t="s">
        <v>52</v>
      </c>
      <c r="K2112" s="55"/>
      <c r="L2112" s="60">
        <v>2200.105</v>
      </c>
      <c r="M2112" s="26">
        <v>590.081</v>
      </c>
      <c r="N2112" s="60">
        <v>1388.206</v>
      </c>
      <c r="O2112" s="60"/>
      <c r="P2112" s="26"/>
      <c r="Q2112" s="26">
        <f>+L2112+M2112+N2112+O2112+P2112</f>
        <v>4178.392</v>
      </c>
      <c r="R2112" s="26"/>
      <c r="S2112" s="60"/>
      <c r="T2112" s="60"/>
      <c r="U2112" s="60"/>
      <c r="V2112" s="26">
        <f>+R2112+S2112+T2112+U2112</f>
        <v>0</v>
      </c>
      <c r="W2112" s="26">
        <f>+Q2112+V2112</f>
        <v>4178.392</v>
      </c>
      <c r="X2112" s="26">
        <f>IF(Q2112=0,,(Q2112/W2112)*100)</f>
        <v>100</v>
      </c>
      <c r="Y2112" s="26">
        <f>IF(V2112=0,,(V2112/W2112)*100)</f>
        <v>0</v>
      </c>
      <c r="Z2112" s="1"/>
    </row>
    <row r="2113" spans="1:26" ht="23.25">
      <c r="A2113" s="1"/>
      <c r="B2113" s="61"/>
      <c r="C2113" s="61"/>
      <c r="D2113" s="61"/>
      <c r="E2113" s="61"/>
      <c r="F2113" s="61"/>
      <c r="G2113" s="61"/>
      <c r="H2113" s="61"/>
      <c r="I2113" s="53"/>
      <c r="J2113" s="54" t="s">
        <v>53</v>
      </c>
      <c r="K2113" s="55"/>
      <c r="L2113" s="60">
        <f aca="true" t="shared" si="516" ref="L2113:W2113">IF(L2110=0,,(L2112/L2110)*100)</f>
        <v>97.60017070342408</v>
      </c>
      <c r="M2113" s="26">
        <f t="shared" si="516"/>
        <v>162.18189913670608</v>
      </c>
      <c r="N2113" s="60">
        <f t="shared" si="516"/>
        <v>184.310200613391</v>
      </c>
      <c r="O2113" s="60">
        <f t="shared" si="516"/>
        <v>0</v>
      </c>
      <c r="P2113" s="26">
        <f t="shared" si="516"/>
        <v>0</v>
      </c>
      <c r="Q2113" s="26">
        <f t="shared" si="516"/>
        <v>123.94261917975955</v>
      </c>
      <c r="R2113" s="26">
        <f t="shared" si="516"/>
        <v>0</v>
      </c>
      <c r="S2113" s="60">
        <f t="shared" si="516"/>
        <v>0</v>
      </c>
      <c r="T2113" s="60">
        <f t="shared" si="516"/>
        <v>0</v>
      </c>
      <c r="U2113" s="60">
        <f t="shared" si="516"/>
        <v>0</v>
      </c>
      <c r="V2113" s="26">
        <f t="shared" si="516"/>
        <v>0</v>
      </c>
      <c r="W2113" s="26">
        <f t="shared" si="516"/>
        <v>123.94261917975955</v>
      </c>
      <c r="X2113" s="26"/>
      <c r="Y2113" s="26"/>
      <c r="Z2113" s="1"/>
    </row>
    <row r="2114" spans="1:26" ht="23.25">
      <c r="A2114" s="1"/>
      <c r="B2114" s="61"/>
      <c r="C2114" s="61"/>
      <c r="D2114" s="61"/>
      <c r="E2114" s="61"/>
      <c r="F2114" s="61"/>
      <c r="G2114" s="61"/>
      <c r="H2114" s="61"/>
      <c r="I2114" s="53"/>
      <c r="J2114" s="54" t="s">
        <v>54</v>
      </c>
      <c r="K2114" s="55"/>
      <c r="L2114" s="60">
        <f>IF(L2111=0,,(L2112/L2111)*100)</f>
        <v>98.68526107285494</v>
      </c>
      <c r="M2114" s="26">
        <f aca="true" t="shared" si="517" ref="M2114:W2114">IF(M2111=0,,(M2112/M2111)*100)</f>
        <v>100</v>
      </c>
      <c r="N2114" s="60">
        <f t="shared" si="517"/>
        <v>99.99380533778196</v>
      </c>
      <c r="O2114" s="60">
        <f t="shared" si="517"/>
        <v>0</v>
      </c>
      <c r="P2114" s="26">
        <f t="shared" si="517"/>
        <v>0</v>
      </c>
      <c r="Q2114" s="26">
        <f t="shared" si="517"/>
        <v>99.30136705999277</v>
      </c>
      <c r="R2114" s="26">
        <f t="shared" si="517"/>
        <v>0</v>
      </c>
      <c r="S2114" s="60">
        <f t="shared" si="517"/>
        <v>0</v>
      </c>
      <c r="T2114" s="60">
        <f t="shared" si="517"/>
        <v>0</v>
      </c>
      <c r="U2114" s="60">
        <f t="shared" si="517"/>
        <v>0</v>
      </c>
      <c r="V2114" s="26">
        <f t="shared" si="517"/>
        <v>0</v>
      </c>
      <c r="W2114" s="26">
        <f t="shared" si="517"/>
        <v>99.30136705999277</v>
      </c>
      <c r="X2114" s="26"/>
      <c r="Y2114" s="26"/>
      <c r="Z2114" s="1"/>
    </row>
    <row r="2115" spans="1:26" ht="23.25">
      <c r="A2115" s="1"/>
      <c r="B2115" s="70"/>
      <c r="C2115" s="70"/>
      <c r="D2115" s="70"/>
      <c r="E2115" s="70"/>
      <c r="F2115" s="70"/>
      <c r="G2115" s="70"/>
      <c r="H2115" s="70"/>
      <c r="I2115" s="64"/>
      <c r="J2115" s="65"/>
      <c r="K2115" s="66"/>
      <c r="L2115" s="67"/>
      <c r="M2115" s="68"/>
      <c r="N2115" s="67"/>
      <c r="O2115" s="67"/>
      <c r="P2115" s="68"/>
      <c r="Q2115" s="68"/>
      <c r="R2115" s="68"/>
      <c r="S2115" s="67"/>
      <c r="T2115" s="67"/>
      <c r="U2115" s="67"/>
      <c r="V2115" s="68"/>
      <c r="W2115" s="68"/>
      <c r="X2115" s="68"/>
      <c r="Y2115" s="68"/>
      <c r="Z2115" s="1"/>
    </row>
    <row r="2116" spans="1:26" ht="23.2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</row>
    <row r="2117" spans="1:26" ht="23.2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5"/>
      <c r="W2117" s="5"/>
      <c r="X2117" s="5"/>
      <c r="Y2117" s="5" t="s">
        <v>447</v>
      </c>
      <c r="Z2117" s="1"/>
    </row>
    <row r="2118" spans="1:26" ht="23.25">
      <c r="A2118" s="1"/>
      <c r="B2118" s="9" t="s">
        <v>3</v>
      </c>
      <c r="C2118" s="10"/>
      <c r="D2118" s="10"/>
      <c r="E2118" s="10"/>
      <c r="F2118" s="10"/>
      <c r="G2118" s="10"/>
      <c r="H2118" s="11"/>
      <c r="I2118" s="12"/>
      <c r="J2118" s="13"/>
      <c r="K2118" s="14"/>
      <c r="L2118" s="15" t="s">
        <v>4</v>
      </c>
      <c r="M2118" s="15"/>
      <c r="N2118" s="15"/>
      <c r="O2118" s="15"/>
      <c r="P2118" s="15"/>
      <c r="Q2118" s="15"/>
      <c r="R2118" s="16" t="s">
        <v>5</v>
      </c>
      <c r="S2118" s="15"/>
      <c r="T2118" s="15"/>
      <c r="U2118" s="15"/>
      <c r="V2118" s="17"/>
      <c r="W2118" s="15" t="s">
        <v>6</v>
      </c>
      <c r="X2118" s="15"/>
      <c r="Y2118" s="18"/>
      <c r="Z2118" s="1"/>
    </row>
    <row r="2119" spans="1:26" ht="23.25">
      <c r="A2119" s="1"/>
      <c r="B2119" s="19" t="s">
        <v>7</v>
      </c>
      <c r="C2119" s="20"/>
      <c r="D2119" s="20"/>
      <c r="E2119" s="20"/>
      <c r="F2119" s="20"/>
      <c r="G2119" s="20"/>
      <c r="H2119" s="21"/>
      <c r="I2119" s="22"/>
      <c r="J2119" s="23"/>
      <c r="K2119" s="24"/>
      <c r="L2119" s="25"/>
      <c r="M2119" s="26"/>
      <c r="N2119" s="27"/>
      <c r="O2119" s="28" t="s">
        <v>8</v>
      </c>
      <c r="P2119" s="29"/>
      <c r="Q2119" s="30"/>
      <c r="R2119" s="31" t="s">
        <v>8</v>
      </c>
      <c r="S2119" s="32" t="s">
        <v>9</v>
      </c>
      <c r="T2119" s="25"/>
      <c r="U2119" s="33" t="s">
        <v>10</v>
      </c>
      <c r="V2119" s="30"/>
      <c r="W2119" s="30"/>
      <c r="X2119" s="34" t="s">
        <v>11</v>
      </c>
      <c r="Y2119" s="35"/>
      <c r="Z2119" s="1"/>
    </row>
    <row r="2120" spans="1:26" ht="23.25">
      <c r="A2120" s="1"/>
      <c r="B2120" s="36"/>
      <c r="C2120" s="37"/>
      <c r="D2120" s="37"/>
      <c r="E2120" s="37"/>
      <c r="F2120" s="38"/>
      <c r="G2120" s="37"/>
      <c r="H2120" s="36"/>
      <c r="I2120" s="22"/>
      <c r="J2120" s="2" t="s">
        <v>12</v>
      </c>
      <c r="K2120" s="24"/>
      <c r="L2120" s="39" t="s">
        <v>13</v>
      </c>
      <c r="M2120" s="40" t="s">
        <v>14</v>
      </c>
      <c r="N2120" s="32" t="s">
        <v>13</v>
      </c>
      <c r="O2120" s="39" t="s">
        <v>15</v>
      </c>
      <c r="P2120" s="29" t="s">
        <v>16</v>
      </c>
      <c r="Q2120" s="26"/>
      <c r="R2120" s="41" t="s">
        <v>15</v>
      </c>
      <c r="S2120" s="40" t="s">
        <v>17</v>
      </c>
      <c r="T2120" s="39" t="s">
        <v>18</v>
      </c>
      <c r="U2120" s="33" t="s">
        <v>19</v>
      </c>
      <c r="V2120" s="30"/>
      <c r="W2120" s="30"/>
      <c r="X2120" s="30"/>
      <c r="Y2120" s="40"/>
      <c r="Z2120" s="1"/>
    </row>
    <row r="2121" spans="1:26" ht="23.25">
      <c r="A2121" s="1"/>
      <c r="B2121" s="36" t="s">
        <v>20</v>
      </c>
      <c r="C2121" s="36" t="s">
        <v>21</v>
      </c>
      <c r="D2121" s="36" t="s">
        <v>22</v>
      </c>
      <c r="E2121" s="36" t="s">
        <v>23</v>
      </c>
      <c r="F2121" s="36" t="s">
        <v>24</v>
      </c>
      <c r="G2121" s="36" t="s">
        <v>25</v>
      </c>
      <c r="H2121" s="36" t="s">
        <v>26</v>
      </c>
      <c r="I2121" s="22"/>
      <c r="J2121" s="42"/>
      <c r="K2121" s="24"/>
      <c r="L2121" s="39" t="s">
        <v>27</v>
      </c>
      <c r="M2121" s="40" t="s">
        <v>28</v>
      </c>
      <c r="N2121" s="32" t="s">
        <v>29</v>
      </c>
      <c r="O2121" s="39" t="s">
        <v>30</v>
      </c>
      <c r="P2121" s="29" t="s">
        <v>31</v>
      </c>
      <c r="Q2121" s="40" t="s">
        <v>32</v>
      </c>
      <c r="R2121" s="41" t="s">
        <v>30</v>
      </c>
      <c r="S2121" s="40" t="s">
        <v>33</v>
      </c>
      <c r="T2121" s="39" t="s">
        <v>34</v>
      </c>
      <c r="U2121" s="33" t="s">
        <v>35</v>
      </c>
      <c r="V2121" s="29" t="s">
        <v>32</v>
      </c>
      <c r="W2121" s="29" t="s">
        <v>36</v>
      </c>
      <c r="X2121" s="29" t="s">
        <v>37</v>
      </c>
      <c r="Y2121" s="40" t="s">
        <v>38</v>
      </c>
      <c r="Z2121" s="1"/>
    </row>
    <row r="2122" spans="1:26" ht="23.25">
      <c r="A2122" s="1"/>
      <c r="B2122" s="43"/>
      <c r="C2122" s="43"/>
      <c r="D2122" s="43"/>
      <c r="E2122" s="43"/>
      <c r="F2122" s="43"/>
      <c r="G2122" s="43"/>
      <c r="H2122" s="43"/>
      <c r="I2122" s="44"/>
      <c r="J2122" s="45"/>
      <c r="K2122" s="46"/>
      <c r="L2122" s="47"/>
      <c r="M2122" s="48"/>
      <c r="N2122" s="49"/>
      <c r="O2122" s="47"/>
      <c r="P2122" s="50"/>
      <c r="Q2122" s="50"/>
      <c r="R2122" s="48"/>
      <c r="S2122" s="48"/>
      <c r="T2122" s="47"/>
      <c r="U2122" s="51"/>
      <c r="V2122" s="50"/>
      <c r="W2122" s="50"/>
      <c r="X2122" s="50"/>
      <c r="Y2122" s="48"/>
      <c r="Z2122" s="1"/>
    </row>
    <row r="2123" spans="1:26" ht="23.25">
      <c r="A2123" s="1"/>
      <c r="B2123" s="52" t="s">
        <v>381</v>
      </c>
      <c r="C2123" s="52" t="s">
        <v>383</v>
      </c>
      <c r="D2123" s="52"/>
      <c r="E2123" s="52" t="s">
        <v>385</v>
      </c>
      <c r="F2123" s="52" t="s">
        <v>389</v>
      </c>
      <c r="G2123" s="52" t="s">
        <v>60</v>
      </c>
      <c r="H2123" s="52" t="s">
        <v>177</v>
      </c>
      <c r="I2123" s="53"/>
      <c r="J2123" s="54" t="s">
        <v>178</v>
      </c>
      <c r="K2123" s="55"/>
      <c r="L2123" s="25"/>
      <c r="M2123" s="26"/>
      <c r="N2123" s="27"/>
      <c r="O2123" s="56"/>
      <c r="P2123" s="30"/>
      <c r="Q2123" s="30"/>
      <c r="R2123" s="26"/>
      <c r="S2123" s="27"/>
      <c r="T2123" s="25"/>
      <c r="U2123" s="57"/>
      <c r="V2123" s="30"/>
      <c r="W2123" s="30"/>
      <c r="X2123" s="30"/>
      <c r="Y2123" s="26"/>
      <c r="Z2123" s="1"/>
    </row>
    <row r="2124" spans="1:26" ht="23.25">
      <c r="A2124" s="1"/>
      <c r="B2124" s="52"/>
      <c r="C2124" s="52"/>
      <c r="D2124" s="52"/>
      <c r="E2124" s="52"/>
      <c r="F2124" s="52"/>
      <c r="G2124" s="52"/>
      <c r="H2124" s="52"/>
      <c r="I2124" s="53"/>
      <c r="J2124" s="58" t="s">
        <v>50</v>
      </c>
      <c r="K2124" s="59"/>
      <c r="L2124" s="60">
        <v>1392.796</v>
      </c>
      <c r="M2124" s="60">
        <v>423.275</v>
      </c>
      <c r="N2124" s="60">
        <v>435.78</v>
      </c>
      <c r="O2124" s="60"/>
      <c r="P2124" s="60"/>
      <c r="Q2124" s="60">
        <f>+L2124+M2124+N2124+O2124+P2124</f>
        <v>2251.8509999999997</v>
      </c>
      <c r="R2124" s="60"/>
      <c r="S2124" s="60"/>
      <c r="T2124" s="60"/>
      <c r="U2124" s="69"/>
      <c r="V2124" s="26">
        <f>+R2124+S2124+T2124+U2124</f>
        <v>0</v>
      </c>
      <c r="W2124" s="26">
        <f>+Q2124+V2124</f>
        <v>2251.8509999999997</v>
      </c>
      <c r="X2124" s="26">
        <f>IF(Q2124=0,,(Q2124/W2124)*100)</f>
        <v>100</v>
      </c>
      <c r="Y2124" s="26">
        <f>IF(V2124=0,,(V2124/W2124)*100)</f>
        <v>0</v>
      </c>
      <c r="Z2124" s="1"/>
    </row>
    <row r="2125" spans="1:26" ht="23.25">
      <c r="A2125" s="1"/>
      <c r="B2125" s="52"/>
      <c r="C2125" s="52"/>
      <c r="D2125" s="52"/>
      <c r="E2125" s="52"/>
      <c r="F2125" s="52"/>
      <c r="G2125" s="52"/>
      <c r="H2125" s="52"/>
      <c r="I2125" s="53"/>
      <c r="J2125" s="58" t="s">
        <v>51</v>
      </c>
      <c r="K2125" s="59"/>
      <c r="L2125" s="60">
        <v>1371.11</v>
      </c>
      <c r="M2125" s="60">
        <v>393.042</v>
      </c>
      <c r="N2125" s="60">
        <v>453.04</v>
      </c>
      <c r="O2125" s="60"/>
      <c r="P2125" s="60"/>
      <c r="Q2125" s="60">
        <f>+L2125+M2125+N2125+O2125+P2125</f>
        <v>2217.192</v>
      </c>
      <c r="R2125" s="60"/>
      <c r="S2125" s="60"/>
      <c r="T2125" s="60"/>
      <c r="U2125" s="60"/>
      <c r="V2125" s="26">
        <f>+R2125+S2125+T2125+U2125</f>
        <v>0</v>
      </c>
      <c r="W2125" s="26">
        <f>+Q2125+V2125</f>
        <v>2217.192</v>
      </c>
      <c r="X2125" s="26">
        <f>IF(Q2125=0,,(Q2125/W2125)*100)</f>
        <v>100</v>
      </c>
      <c r="Y2125" s="26">
        <f>IF(V2125=0,,(V2125/W2125)*100)</f>
        <v>0</v>
      </c>
      <c r="Z2125" s="1"/>
    </row>
    <row r="2126" spans="1:26" ht="23.25">
      <c r="A2126" s="1"/>
      <c r="B2126" s="52"/>
      <c r="C2126" s="52"/>
      <c r="D2126" s="52"/>
      <c r="E2126" s="52"/>
      <c r="F2126" s="52"/>
      <c r="G2126" s="52"/>
      <c r="H2126" s="52"/>
      <c r="I2126" s="53"/>
      <c r="J2126" s="54" t="s">
        <v>52</v>
      </c>
      <c r="K2126" s="55"/>
      <c r="L2126" s="60">
        <v>1362.688</v>
      </c>
      <c r="M2126" s="60">
        <v>392.463</v>
      </c>
      <c r="N2126" s="60">
        <v>444.948</v>
      </c>
      <c r="O2126" s="60"/>
      <c r="P2126" s="60"/>
      <c r="Q2126" s="26">
        <f>+L2126+M2126+N2126+O2126+P2126</f>
        <v>2200.099</v>
      </c>
      <c r="R2126" s="60"/>
      <c r="S2126" s="60"/>
      <c r="T2126" s="60"/>
      <c r="U2126" s="60"/>
      <c r="V2126" s="26">
        <f>+R2126+S2126+T2126+U2126</f>
        <v>0</v>
      </c>
      <c r="W2126" s="26">
        <f>+Q2126+V2126</f>
        <v>2200.099</v>
      </c>
      <c r="X2126" s="26">
        <f>IF(Q2126=0,,(Q2126/W2126)*100)</f>
        <v>100</v>
      </c>
      <c r="Y2126" s="26">
        <f>IF(V2126=0,,(V2126/W2126)*100)</f>
        <v>0</v>
      </c>
      <c r="Z2126" s="1"/>
    </row>
    <row r="2127" spans="1:26" ht="23.25">
      <c r="A2127" s="1"/>
      <c r="B2127" s="52"/>
      <c r="C2127" s="52"/>
      <c r="D2127" s="52"/>
      <c r="E2127" s="52"/>
      <c r="F2127" s="52"/>
      <c r="G2127" s="52"/>
      <c r="H2127" s="52"/>
      <c r="I2127" s="53"/>
      <c r="J2127" s="54" t="s">
        <v>53</v>
      </c>
      <c r="K2127" s="55"/>
      <c r="L2127" s="60">
        <f aca="true" t="shared" si="518" ref="L2127:W2127">IF(L2124=0,,(L2126/L2124)*100)</f>
        <v>97.83830510713702</v>
      </c>
      <c r="M2127" s="26">
        <f t="shared" si="518"/>
        <v>92.72057173232533</v>
      </c>
      <c r="N2127" s="60">
        <f t="shared" si="518"/>
        <v>102.10381385102573</v>
      </c>
      <c r="O2127" s="60">
        <f t="shared" si="518"/>
        <v>0</v>
      </c>
      <c r="P2127" s="26">
        <f t="shared" si="518"/>
        <v>0</v>
      </c>
      <c r="Q2127" s="26">
        <f t="shared" si="518"/>
        <v>97.70180176219476</v>
      </c>
      <c r="R2127" s="26">
        <f t="shared" si="518"/>
        <v>0</v>
      </c>
      <c r="S2127" s="60">
        <f t="shared" si="518"/>
        <v>0</v>
      </c>
      <c r="T2127" s="60">
        <f t="shared" si="518"/>
        <v>0</v>
      </c>
      <c r="U2127" s="60">
        <f t="shared" si="518"/>
        <v>0</v>
      </c>
      <c r="V2127" s="26">
        <f t="shared" si="518"/>
        <v>0</v>
      </c>
      <c r="W2127" s="26">
        <f t="shared" si="518"/>
        <v>97.70180176219476</v>
      </c>
      <c r="X2127" s="26"/>
      <c r="Y2127" s="26"/>
      <c r="Z2127" s="1"/>
    </row>
    <row r="2128" spans="1:26" ht="23.25">
      <c r="A2128" s="1"/>
      <c r="B2128" s="52"/>
      <c r="C2128" s="52"/>
      <c r="D2128" s="52"/>
      <c r="E2128" s="52"/>
      <c r="F2128" s="52"/>
      <c r="G2128" s="52"/>
      <c r="H2128" s="52"/>
      <c r="I2128" s="53"/>
      <c r="J2128" s="54" t="s">
        <v>54</v>
      </c>
      <c r="K2128" s="55"/>
      <c r="L2128" s="60">
        <f>IF(L2125=0,,(L2126/L2125)*100)</f>
        <v>99.38575314890856</v>
      </c>
      <c r="M2128" s="26">
        <f aca="true" t="shared" si="519" ref="M2128:W2128">IF(M2125=0,,(M2126/M2125)*100)</f>
        <v>99.85268749904591</v>
      </c>
      <c r="N2128" s="60">
        <f t="shared" si="519"/>
        <v>98.21384425216316</v>
      </c>
      <c r="O2128" s="60">
        <f t="shared" si="519"/>
        <v>0</v>
      </c>
      <c r="P2128" s="26">
        <f t="shared" si="519"/>
        <v>0</v>
      </c>
      <c r="Q2128" s="26">
        <f t="shared" si="519"/>
        <v>99.22906992267698</v>
      </c>
      <c r="R2128" s="26">
        <f t="shared" si="519"/>
        <v>0</v>
      </c>
      <c r="S2128" s="60">
        <f t="shared" si="519"/>
        <v>0</v>
      </c>
      <c r="T2128" s="60">
        <f t="shared" si="519"/>
        <v>0</v>
      </c>
      <c r="U2128" s="60">
        <f t="shared" si="519"/>
        <v>0</v>
      </c>
      <c r="V2128" s="26">
        <f t="shared" si="519"/>
        <v>0</v>
      </c>
      <c r="W2128" s="26">
        <f t="shared" si="519"/>
        <v>99.22906992267698</v>
      </c>
      <c r="X2128" s="26"/>
      <c r="Y2128" s="26"/>
      <c r="Z2128" s="1"/>
    </row>
    <row r="2129" spans="1:26" ht="23.25">
      <c r="A2129" s="1"/>
      <c r="B2129" s="52"/>
      <c r="C2129" s="52"/>
      <c r="D2129" s="52"/>
      <c r="E2129" s="52"/>
      <c r="F2129" s="52"/>
      <c r="G2129" s="52"/>
      <c r="H2129" s="52"/>
      <c r="I2129" s="53"/>
      <c r="J2129" s="54"/>
      <c r="K2129" s="55"/>
      <c r="L2129" s="60"/>
      <c r="M2129" s="26"/>
      <c r="N2129" s="60"/>
      <c r="O2129" s="60"/>
      <c r="P2129" s="26"/>
      <c r="Q2129" s="26"/>
      <c r="R2129" s="26"/>
      <c r="S2129" s="60"/>
      <c r="T2129" s="60"/>
      <c r="U2129" s="60"/>
      <c r="V2129" s="26"/>
      <c r="W2129" s="26"/>
      <c r="X2129" s="26"/>
      <c r="Y2129" s="26"/>
      <c r="Z2129" s="1"/>
    </row>
    <row r="2130" spans="1:26" ht="23.25">
      <c r="A2130" s="1"/>
      <c r="B2130" s="52"/>
      <c r="C2130" s="52"/>
      <c r="D2130" s="52"/>
      <c r="E2130" s="52"/>
      <c r="F2130" s="52"/>
      <c r="G2130" s="52"/>
      <c r="H2130" s="52" t="s">
        <v>182</v>
      </c>
      <c r="I2130" s="53"/>
      <c r="J2130" s="54" t="s">
        <v>183</v>
      </c>
      <c r="K2130" s="55"/>
      <c r="L2130" s="60"/>
      <c r="M2130" s="26"/>
      <c r="N2130" s="60"/>
      <c r="O2130" s="60"/>
      <c r="P2130" s="26"/>
      <c r="Q2130" s="26"/>
      <c r="R2130" s="26"/>
      <c r="S2130" s="60"/>
      <c r="T2130" s="60"/>
      <c r="U2130" s="60"/>
      <c r="V2130" s="26"/>
      <c r="W2130" s="26"/>
      <c r="X2130" s="26"/>
      <c r="Y2130" s="26"/>
      <c r="Z2130" s="1"/>
    </row>
    <row r="2131" spans="1:26" ht="23.25">
      <c r="A2131" s="1"/>
      <c r="B2131" s="52"/>
      <c r="C2131" s="52"/>
      <c r="D2131" s="52"/>
      <c r="E2131" s="52"/>
      <c r="F2131" s="52"/>
      <c r="G2131" s="52"/>
      <c r="H2131" s="52"/>
      <c r="I2131" s="53"/>
      <c r="J2131" s="54" t="s">
        <v>184</v>
      </c>
      <c r="K2131" s="55"/>
      <c r="L2131" s="60"/>
      <c r="M2131" s="26"/>
      <c r="N2131" s="60"/>
      <c r="O2131" s="60"/>
      <c r="P2131" s="26"/>
      <c r="Q2131" s="26"/>
      <c r="R2131" s="26"/>
      <c r="S2131" s="60"/>
      <c r="T2131" s="60"/>
      <c r="U2131" s="60"/>
      <c r="V2131" s="26"/>
      <c r="W2131" s="26"/>
      <c r="X2131" s="26"/>
      <c r="Y2131" s="26"/>
      <c r="Z2131" s="1"/>
    </row>
    <row r="2132" spans="1:26" ht="23.25">
      <c r="A2132" s="1"/>
      <c r="B2132" s="52"/>
      <c r="C2132" s="52"/>
      <c r="D2132" s="52"/>
      <c r="E2132" s="52"/>
      <c r="F2132" s="52"/>
      <c r="G2132" s="52"/>
      <c r="H2132" s="52"/>
      <c r="I2132" s="53"/>
      <c r="J2132" s="54" t="s">
        <v>50</v>
      </c>
      <c r="K2132" s="55"/>
      <c r="L2132" s="60">
        <v>107101.494</v>
      </c>
      <c r="M2132" s="26">
        <v>3412.982</v>
      </c>
      <c r="N2132" s="60">
        <v>5482.189</v>
      </c>
      <c r="O2132" s="60"/>
      <c r="P2132" s="26"/>
      <c r="Q2132" s="26">
        <f>+L2132+M2132+N2132+O2132+P2132</f>
        <v>115996.66500000001</v>
      </c>
      <c r="R2132" s="26"/>
      <c r="S2132" s="60"/>
      <c r="T2132" s="60"/>
      <c r="U2132" s="60"/>
      <c r="V2132" s="26">
        <f>+R2132+S2132+T2132+U2132</f>
        <v>0</v>
      </c>
      <c r="W2132" s="26">
        <f>+Q2132+V2132</f>
        <v>115996.66500000001</v>
      </c>
      <c r="X2132" s="26">
        <f>IF(Q2132=0,,(Q2132/W2132)*100)</f>
        <v>100</v>
      </c>
      <c r="Y2132" s="26">
        <f>IF(V2132=0,,(V2132/W2132)*100)</f>
        <v>0</v>
      </c>
      <c r="Z2132" s="1"/>
    </row>
    <row r="2133" spans="1:26" ht="23.25">
      <c r="A2133" s="1"/>
      <c r="B2133" s="52"/>
      <c r="C2133" s="52"/>
      <c r="D2133" s="52"/>
      <c r="E2133" s="52"/>
      <c r="F2133" s="52"/>
      <c r="G2133" s="52"/>
      <c r="H2133" s="52"/>
      <c r="I2133" s="53"/>
      <c r="J2133" s="54" t="s">
        <v>51</v>
      </c>
      <c r="K2133" s="55"/>
      <c r="L2133" s="60">
        <v>125261.547</v>
      </c>
      <c r="M2133" s="26">
        <v>2851.079</v>
      </c>
      <c r="N2133" s="60">
        <v>5682.549</v>
      </c>
      <c r="O2133" s="60"/>
      <c r="P2133" s="26"/>
      <c r="Q2133" s="26">
        <f>+L2133+M2133+N2133+O2133+P2133</f>
        <v>133795.17500000002</v>
      </c>
      <c r="R2133" s="26"/>
      <c r="S2133" s="60"/>
      <c r="T2133" s="60"/>
      <c r="U2133" s="60"/>
      <c r="V2133" s="26">
        <f>+R2133+S2133+T2133+U2133</f>
        <v>0</v>
      </c>
      <c r="W2133" s="26">
        <f>+Q2133+V2133</f>
        <v>133795.17500000002</v>
      </c>
      <c r="X2133" s="26">
        <f>IF(Q2133=0,,(Q2133/W2133)*100)</f>
        <v>100</v>
      </c>
      <c r="Y2133" s="26">
        <f>IF(V2133=0,,(V2133/W2133)*100)</f>
        <v>0</v>
      </c>
      <c r="Z2133" s="1"/>
    </row>
    <row r="2134" spans="1:26" ht="23.25">
      <c r="A2134" s="1"/>
      <c r="B2134" s="52"/>
      <c r="C2134" s="52"/>
      <c r="D2134" s="52"/>
      <c r="E2134" s="52"/>
      <c r="F2134" s="52"/>
      <c r="G2134" s="52"/>
      <c r="H2134" s="52"/>
      <c r="I2134" s="53"/>
      <c r="J2134" s="54" t="s">
        <v>52</v>
      </c>
      <c r="K2134" s="55"/>
      <c r="L2134" s="60">
        <v>123668.894</v>
      </c>
      <c r="M2134" s="26">
        <v>2696.604</v>
      </c>
      <c r="N2134" s="60">
        <v>3862.146</v>
      </c>
      <c r="O2134" s="60"/>
      <c r="P2134" s="26"/>
      <c r="Q2134" s="26">
        <f>+L2134+M2134+N2134+O2134+P2134</f>
        <v>130227.644</v>
      </c>
      <c r="R2134" s="26"/>
      <c r="S2134" s="60"/>
      <c r="T2134" s="60"/>
      <c r="U2134" s="60"/>
      <c r="V2134" s="26">
        <f>+R2134+S2134+T2134+U2134</f>
        <v>0</v>
      </c>
      <c r="W2134" s="26">
        <f>+Q2134+V2134</f>
        <v>130227.644</v>
      </c>
      <c r="X2134" s="26">
        <f>IF(Q2134=0,,(Q2134/W2134)*100)</f>
        <v>100</v>
      </c>
      <c r="Y2134" s="26">
        <f>IF(V2134=0,,(V2134/W2134)*100)</f>
        <v>0</v>
      </c>
      <c r="Z2134" s="1"/>
    </row>
    <row r="2135" spans="1:26" ht="23.25">
      <c r="A2135" s="1"/>
      <c r="B2135" s="52"/>
      <c r="C2135" s="52"/>
      <c r="D2135" s="52"/>
      <c r="E2135" s="52"/>
      <c r="F2135" s="52"/>
      <c r="G2135" s="52"/>
      <c r="H2135" s="52"/>
      <c r="I2135" s="53"/>
      <c r="J2135" s="54" t="s">
        <v>53</v>
      </c>
      <c r="K2135" s="55"/>
      <c r="L2135" s="60">
        <f aca="true" t="shared" si="520" ref="L2135:W2135">IF(L2132=0,,(L2134/L2132)*100)</f>
        <v>115.46887852003258</v>
      </c>
      <c r="M2135" s="26">
        <f t="shared" si="520"/>
        <v>79.01020280798433</v>
      </c>
      <c r="N2135" s="60">
        <f t="shared" si="520"/>
        <v>70.44897576497272</v>
      </c>
      <c r="O2135" s="60">
        <f t="shared" si="520"/>
        <v>0</v>
      </c>
      <c r="P2135" s="26">
        <f t="shared" si="520"/>
        <v>0</v>
      </c>
      <c r="Q2135" s="26">
        <f t="shared" si="520"/>
        <v>112.26843806242188</v>
      </c>
      <c r="R2135" s="26">
        <f t="shared" si="520"/>
        <v>0</v>
      </c>
      <c r="S2135" s="60">
        <f t="shared" si="520"/>
        <v>0</v>
      </c>
      <c r="T2135" s="60">
        <f t="shared" si="520"/>
        <v>0</v>
      </c>
      <c r="U2135" s="60">
        <f t="shared" si="520"/>
        <v>0</v>
      </c>
      <c r="V2135" s="26">
        <f t="shared" si="520"/>
        <v>0</v>
      </c>
      <c r="W2135" s="26">
        <f t="shared" si="520"/>
        <v>112.26843806242188</v>
      </c>
      <c r="X2135" s="26"/>
      <c r="Y2135" s="26"/>
      <c r="Z2135" s="1"/>
    </row>
    <row r="2136" spans="1:26" ht="23.25">
      <c r="A2136" s="1"/>
      <c r="B2136" s="52"/>
      <c r="C2136" s="52"/>
      <c r="D2136" s="52"/>
      <c r="E2136" s="52"/>
      <c r="F2136" s="52"/>
      <c r="G2136" s="52"/>
      <c r="H2136" s="52"/>
      <c r="I2136" s="53"/>
      <c r="J2136" s="54" t="s">
        <v>54</v>
      </c>
      <c r="K2136" s="55"/>
      <c r="L2136" s="60">
        <f>IF(L2133=0,,(L2134/L2133)*100)</f>
        <v>98.72853797662262</v>
      </c>
      <c r="M2136" s="26">
        <f aca="true" t="shared" si="521" ref="M2136:W2136">IF(M2133=0,,(M2134/M2133)*100)</f>
        <v>94.58187584419791</v>
      </c>
      <c r="N2136" s="60">
        <f t="shared" si="521"/>
        <v>67.96502766628146</v>
      </c>
      <c r="O2136" s="60">
        <f t="shared" si="521"/>
        <v>0</v>
      </c>
      <c r="P2136" s="26">
        <f t="shared" si="521"/>
        <v>0</v>
      </c>
      <c r="Q2136" s="26">
        <f t="shared" si="521"/>
        <v>97.33358770224709</v>
      </c>
      <c r="R2136" s="26">
        <f t="shared" si="521"/>
        <v>0</v>
      </c>
      <c r="S2136" s="60">
        <f t="shared" si="521"/>
        <v>0</v>
      </c>
      <c r="T2136" s="60">
        <f t="shared" si="521"/>
        <v>0</v>
      </c>
      <c r="U2136" s="60">
        <f t="shared" si="521"/>
        <v>0</v>
      </c>
      <c r="V2136" s="26">
        <f t="shared" si="521"/>
        <v>0</v>
      </c>
      <c r="W2136" s="26">
        <f t="shared" si="521"/>
        <v>97.33358770224709</v>
      </c>
      <c r="X2136" s="26"/>
      <c r="Y2136" s="26"/>
      <c r="Z2136" s="1"/>
    </row>
    <row r="2137" spans="1:26" ht="23.25">
      <c r="A2137" s="1"/>
      <c r="B2137" s="52"/>
      <c r="C2137" s="52"/>
      <c r="D2137" s="52"/>
      <c r="E2137" s="52"/>
      <c r="F2137" s="52"/>
      <c r="G2137" s="52"/>
      <c r="H2137" s="52"/>
      <c r="I2137" s="53"/>
      <c r="J2137" s="54"/>
      <c r="K2137" s="55"/>
      <c r="L2137" s="60"/>
      <c r="M2137" s="26"/>
      <c r="N2137" s="60"/>
      <c r="O2137" s="60"/>
      <c r="P2137" s="26"/>
      <c r="Q2137" s="26"/>
      <c r="R2137" s="26"/>
      <c r="S2137" s="60"/>
      <c r="T2137" s="60"/>
      <c r="U2137" s="60"/>
      <c r="V2137" s="26"/>
      <c r="W2137" s="26"/>
      <c r="X2137" s="26"/>
      <c r="Y2137" s="26"/>
      <c r="Z2137" s="1"/>
    </row>
    <row r="2138" spans="1:26" ht="23.25">
      <c r="A2138" s="1"/>
      <c r="B2138" s="61"/>
      <c r="C2138" s="62"/>
      <c r="D2138" s="62"/>
      <c r="E2138" s="62"/>
      <c r="F2138" s="62"/>
      <c r="G2138" s="62"/>
      <c r="H2138" s="62" t="s">
        <v>188</v>
      </c>
      <c r="I2138" s="54"/>
      <c r="J2138" s="54" t="s">
        <v>189</v>
      </c>
      <c r="K2138" s="55"/>
      <c r="L2138" s="24"/>
      <c r="M2138" s="24"/>
      <c r="N2138" s="24"/>
      <c r="O2138" s="24"/>
      <c r="P2138" s="24"/>
      <c r="Q2138" s="24"/>
      <c r="R2138" s="24"/>
      <c r="S2138" s="24"/>
      <c r="T2138" s="24"/>
      <c r="U2138" s="24"/>
      <c r="V2138" s="24"/>
      <c r="W2138" s="24"/>
      <c r="X2138" s="24"/>
      <c r="Y2138" s="24"/>
      <c r="Z2138" s="1"/>
    </row>
    <row r="2139" spans="1:26" ht="23.25">
      <c r="A2139" s="1"/>
      <c r="B2139" s="52"/>
      <c r="C2139" s="52"/>
      <c r="D2139" s="52"/>
      <c r="E2139" s="52"/>
      <c r="F2139" s="52"/>
      <c r="G2139" s="52"/>
      <c r="H2139" s="52"/>
      <c r="I2139" s="53"/>
      <c r="J2139" s="54" t="s">
        <v>190</v>
      </c>
      <c r="K2139" s="55"/>
      <c r="L2139" s="60"/>
      <c r="M2139" s="26"/>
      <c r="N2139" s="60"/>
      <c r="O2139" s="60"/>
      <c r="P2139" s="26"/>
      <c r="Q2139" s="26"/>
      <c r="R2139" s="26"/>
      <c r="S2139" s="60"/>
      <c r="T2139" s="60"/>
      <c r="U2139" s="60"/>
      <c r="V2139" s="26"/>
      <c r="W2139" s="26"/>
      <c r="X2139" s="26"/>
      <c r="Y2139" s="26"/>
      <c r="Z2139" s="1"/>
    </row>
    <row r="2140" spans="1:26" ht="23.25">
      <c r="A2140" s="1"/>
      <c r="B2140" s="52"/>
      <c r="C2140" s="52"/>
      <c r="D2140" s="52"/>
      <c r="E2140" s="52"/>
      <c r="F2140" s="52"/>
      <c r="G2140" s="52"/>
      <c r="H2140" s="52"/>
      <c r="I2140" s="53"/>
      <c r="J2140" s="54" t="s">
        <v>191</v>
      </c>
      <c r="K2140" s="55"/>
      <c r="L2140" s="60"/>
      <c r="M2140" s="26"/>
      <c r="N2140" s="60"/>
      <c r="O2140" s="60"/>
      <c r="P2140" s="26"/>
      <c r="Q2140" s="26"/>
      <c r="R2140" s="26"/>
      <c r="S2140" s="60"/>
      <c r="T2140" s="60"/>
      <c r="U2140" s="60"/>
      <c r="V2140" s="26"/>
      <c r="W2140" s="26"/>
      <c r="X2140" s="26"/>
      <c r="Y2140" s="26"/>
      <c r="Z2140" s="1"/>
    </row>
    <row r="2141" spans="1:26" ht="23.25">
      <c r="A2141" s="1"/>
      <c r="B2141" s="52"/>
      <c r="C2141" s="52"/>
      <c r="D2141" s="52"/>
      <c r="E2141" s="52"/>
      <c r="F2141" s="52"/>
      <c r="G2141" s="52"/>
      <c r="H2141" s="52"/>
      <c r="I2141" s="53"/>
      <c r="J2141" s="54" t="s">
        <v>50</v>
      </c>
      <c r="K2141" s="55"/>
      <c r="L2141" s="60">
        <v>3068.497</v>
      </c>
      <c r="M2141" s="26">
        <v>653.429</v>
      </c>
      <c r="N2141" s="60">
        <v>1111.933</v>
      </c>
      <c r="O2141" s="60"/>
      <c r="P2141" s="26"/>
      <c r="Q2141" s="26">
        <f>+L2141+M2141+N2141+O2141+P2141</f>
        <v>4833.859</v>
      </c>
      <c r="R2141" s="26"/>
      <c r="S2141" s="60"/>
      <c r="T2141" s="60"/>
      <c r="U2141" s="60"/>
      <c r="V2141" s="26">
        <f>+R2141+S2141+T2141+U2141</f>
        <v>0</v>
      </c>
      <c r="W2141" s="26">
        <f>+Q2141+V2141</f>
        <v>4833.859</v>
      </c>
      <c r="X2141" s="26">
        <f>IF(Q2141=0,,(Q2141/W2141)*100)</f>
        <v>100</v>
      </c>
      <c r="Y2141" s="26">
        <f>IF(V2141=0,,(V2141/W2141)*100)</f>
        <v>0</v>
      </c>
      <c r="Z2141" s="1"/>
    </row>
    <row r="2142" spans="1:26" ht="23.25">
      <c r="A2142" s="1"/>
      <c r="B2142" s="52"/>
      <c r="C2142" s="52"/>
      <c r="D2142" s="52"/>
      <c r="E2142" s="52"/>
      <c r="F2142" s="52"/>
      <c r="G2142" s="52"/>
      <c r="H2142" s="52"/>
      <c r="I2142" s="53"/>
      <c r="J2142" s="54" t="s">
        <v>51</v>
      </c>
      <c r="K2142" s="55"/>
      <c r="L2142" s="60">
        <v>4100.62</v>
      </c>
      <c r="M2142" s="26">
        <v>490.257</v>
      </c>
      <c r="N2142" s="60">
        <v>794.986</v>
      </c>
      <c r="O2142" s="60"/>
      <c r="P2142" s="26"/>
      <c r="Q2142" s="26">
        <f>+L2142+M2142+N2142+O2142+P2142</f>
        <v>5385.862999999999</v>
      </c>
      <c r="R2142" s="26"/>
      <c r="S2142" s="60"/>
      <c r="T2142" s="60"/>
      <c r="U2142" s="60"/>
      <c r="V2142" s="26">
        <f>+R2142+S2142+T2142+U2142</f>
        <v>0</v>
      </c>
      <c r="W2142" s="26">
        <f>+Q2142+V2142</f>
        <v>5385.862999999999</v>
      </c>
      <c r="X2142" s="26">
        <f>IF(Q2142=0,,(Q2142/W2142)*100)</f>
        <v>100</v>
      </c>
      <c r="Y2142" s="26">
        <f>IF(V2142=0,,(V2142/W2142)*100)</f>
        <v>0</v>
      </c>
      <c r="Z2142" s="1"/>
    </row>
    <row r="2143" spans="1:26" ht="23.25">
      <c r="A2143" s="1"/>
      <c r="B2143" s="52"/>
      <c r="C2143" s="52"/>
      <c r="D2143" s="52"/>
      <c r="E2143" s="52"/>
      <c r="F2143" s="52"/>
      <c r="G2143" s="52"/>
      <c r="H2143" s="52"/>
      <c r="I2143" s="53"/>
      <c r="J2143" s="54" t="s">
        <v>52</v>
      </c>
      <c r="K2143" s="55"/>
      <c r="L2143" s="60">
        <v>4059.252</v>
      </c>
      <c r="M2143" s="26">
        <v>177.28</v>
      </c>
      <c r="N2143" s="60">
        <v>487.16</v>
      </c>
      <c r="O2143" s="60"/>
      <c r="P2143" s="26"/>
      <c r="Q2143" s="26">
        <f>+L2143+M2143+N2143+O2143+P2143</f>
        <v>4723.692</v>
      </c>
      <c r="R2143" s="26"/>
      <c r="S2143" s="60"/>
      <c r="T2143" s="60"/>
      <c r="U2143" s="60"/>
      <c r="V2143" s="26">
        <f>+R2143+S2143+T2143+U2143</f>
        <v>0</v>
      </c>
      <c r="W2143" s="26">
        <f>+Q2143+V2143</f>
        <v>4723.692</v>
      </c>
      <c r="X2143" s="26">
        <f>IF(Q2143=0,,(Q2143/W2143)*100)</f>
        <v>100</v>
      </c>
      <c r="Y2143" s="26">
        <f>IF(V2143=0,,(V2143/W2143)*100)</f>
        <v>0</v>
      </c>
      <c r="Z2143" s="1"/>
    </row>
    <row r="2144" spans="1:26" ht="23.25">
      <c r="A2144" s="1"/>
      <c r="B2144" s="52"/>
      <c r="C2144" s="52"/>
      <c r="D2144" s="52"/>
      <c r="E2144" s="52"/>
      <c r="F2144" s="52"/>
      <c r="G2144" s="52"/>
      <c r="H2144" s="52"/>
      <c r="I2144" s="53"/>
      <c r="J2144" s="54" t="s">
        <v>53</v>
      </c>
      <c r="K2144" s="55"/>
      <c r="L2144" s="60">
        <f aca="true" t="shared" si="522" ref="L2144:W2144">IF(L2141=0,,(L2143/L2141)*100)</f>
        <v>132.2879572637679</v>
      </c>
      <c r="M2144" s="26">
        <f t="shared" si="522"/>
        <v>27.130721164809028</v>
      </c>
      <c r="N2144" s="60">
        <f t="shared" si="522"/>
        <v>43.81199226931839</v>
      </c>
      <c r="O2144" s="60">
        <f t="shared" si="522"/>
        <v>0</v>
      </c>
      <c r="P2144" s="26">
        <f t="shared" si="522"/>
        <v>0</v>
      </c>
      <c r="Q2144" s="26">
        <f t="shared" si="522"/>
        <v>97.72093062706215</v>
      </c>
      <c r="R2144" s="26">
        <f t="shared" si="522"/>
        <v>0</v>
      </c>
      <c r="S2144" s="60">
        <f t="shared" si="522"/>
        <v>0</v>
      </c>
      <c r="T2144" s="60">
        <f t="shared" si="522"/>
        <v>0</v>
      </c>
      <c r="U2144" s="60">
        <f t="shared" si="522"/>
        <v>0</v>
      </c>
      <c r="V2144" s="26">
        <f t="shared" si="522"/>
        <v>0</v>
      </c>
      <c r="W2144" s="26">
        <f t="shared" si="522"/>
        <v>97.72093062706215</v>
      </c>
      <c r="X2144" s="26"/>
      <c r="Y2144" s="26"/>
      <c r="Z2144" s="1"/>
    </row>
    <row r="2145" spans="1:26" ht="23.25">
      <c r="A2145" s="1"/>
      <c r="B2145" s="52"/>
      <c r="C2145" s="52"/>
      <c r="D2145" s="52"/>
      <c r="E2145" s="52"/>
      <c r="F2145" s="52"/>
      <c r="G2145" s="52"/>
      <c r="H2145" s="52"/>
      <c r="I2145" s="53"/>
      <c r="J2145" s="54" t="s">
        <v>54</v>
      </c>
      <c r="K2145" s="55"/>
      <c r="L2145" s="60">
        <f>IF(L2142=0,,(L2143/L2142)*100)</f>
        <v>98.99117694397432</v>
      </c>
      <c r="M2145" s="26">
        <f aca="true" t="shared" si="523" ref="M2145:W2145">IF(M2142=0,,(M2143/M2142)*100)</f>
        <v>36.16062595740601</v>
      </c>
      <c r="N2145" s="60">
        <f t="shared" si="523"/>
        <v>61.27906654959961</v>
      </c>
      <c r="O2145" s="60">
        <f t="shared" si="523"/>
        <v>0</v>
      </c>
      <c r="P2145" s="26">
        <f t="shared" si="523"/>
        <v>0</v>
      </c>
      <c r="Q2145" s="26">
        <f t="shared" si="523"/>
        <v>87.70538723320665</v>
      </c>
      <c r="R2145" s="26">
        <f t="shared" si="523"/>
        <v>0</v>
      </c>
      <c r="S2145" s="60">
        <f t="shared" si="523"/>
        <v>0</v>
      </c>
      <c r="T2145" s="60">
        <f t="shared" si="523"/>
        <v>0</v>
      </c>
      <c r="U2145" s="60">
        <f t="shared" si="523"/>
        <v>0</v>
      </c>
      <c r="V2145" s="26">
        <f t="shared" si="523"/>
        <v>0</v>
      </c>
      <c r="W2145" s="26">
        <f t="shared" si="523"/>
        <v>87.70538723320665</v>
      </c>
      <c r="X2145" s="26"/>
      <c r="Y2145" s="26"/>
      <c r="Z2145" s="1"/>
    </row>
    <row r="2146" spans="1:26" ht="23.25">
      <c r="A2146" s="1"/>
      <c r="B2146" s="52"/>
      <c r="C2146" s="52"/>
      <c r="D2146" s="52"/>
      <c r="E2146" s="52"/>
      <c r="F2146" s="52"/>
      <c r="G2146" s="52"/>
      <c r="H2146" s="52"/>
      <c r="I2146" s="53"/>
      <c r="J2146" s="54"/>
      <c r="K2146" s="55"/>
      <c r="L2146" s="60"/>
      <c r="M2146" s="26"/>
      <c r="N2146" s="60"/>
      <c r="O2146" s="60"/>
      <c r="P2146" s="26"/>
      <c r="Q2146" s="26"/>
      <c r="R2146" s="26"/>
      <c r="S2146" s="60"/>
      <c r="T2146" s="60"/>
      <c r="U2146" s="60"/>
      <c r="V2146" s="26"/>
      <c r="W2146" s="26"/>
      <c r="X2146" s="26"/>
      <c r="Y2146" s="26"/>
      <c r="Z2146" s="1"/>
    </row>
    <row r="2147" spans="1:26" ht="23.25">
      <c r="A2147" s="1"/>
      <c r="B2147" s="61"/>
      <c r="C2147" s="62"/>
      <c r="D2147" s="62"/>
      <c r="E2147" s="62"/>
      <c r="F2147" s="62"/>
      <c r="G2147" s="62"/>
      <c r="H2147" s="62" t="s">
        <v>220</v>
      </c>
      <c r="I2147" s="54"/>
      <c r="J2147" s="54" t="s">
        <v>221</v>
      </c>
      <c r="K2147" s="55"/>
      <c r="L2147" s="24"/>
      <c r="M2147" s="24"/>
      <c r="N2147" s="24"/>
      <c r="O2147" s="24"/>
      <c r="P2147" s="24"/>
      <c r="Q2147" s="24"/>
      <c r="R2147" s="24"/>
      <c r="S2147" s="24"/>
      <c r="T2147" s="24"/>
      <c r="U2147" s="24"/>
      <c r="V2147" s="24"/>
      <c r="W2147" s="24"/>
      <c r="X2147" s="24"/>
      <c r="Y2147" s="24"/>
      <c r="Z2147" s="1"/>
    </row>
    <row r="2148" spans="1:26" ht="23.25">
      <c r="A2148" s="1"/>
      <c r="B2148" s="52"/>
      <c r="C2148" s="52"/>
      <c r="D2148" s="52"/>
      <c r="E2148" s="52"/>
      <c r="F2148" s="52"/>
      <c r="G2148" s="52"/>
      <c r="H2148" s="52"/>
      <c r="I2148" s="53"/>
      <c r="J2148" s="54" t="s">
        <v>50</v>
      </c>
      <c r="K2148" s="55"/>
      <c r="L2148" s="60">
        <v>184933.098</v>
      </c>
      <c r="M2148" s="26">
        <v>197909.42</v>
      </c>
      <c r="N2148" s="60">
        <v>190277.101</v>
      </c>
      <c r="O2148" s="60"/>
      <c r="P2148" s="26"/>
      <c r="Q2148" s="26">
        <f>+L2148+M2148+N2148+O2148+P2148</f>
        <v>573119.6190000001</v>
      </c>
      <c r="R2148" s="26"/>
      <c r="S2148" s="60"/>
      <c r="T2148" s="60"/>
      <c r="U2148" s="60"/>
      <c r="V2148" s="26">
        <f>+R2148+S2148+T2148+U2148</f>
        <v>0</v>
      </c>
      <c r="W2148" s="26">
        <f>+Q2148+V2148</f>
        <v>573119.6190000001</v>
      </c>
      <c r="X2148" s="26">
        <f>IF(Q2148=0,,(Q2148/W2148)*100)</f>
        <v>100</v>
      </c>
      <c r="Y2148" s="26">
        <f>IF(V2148=0,,(V2148/W2148)*100)</f>
        <v>0</v>
      </c>
      <c r="Z2148" s="1"/>
    </row>
    <row r="2149" spans="1:26" ht="23.25">
      <c r="A2149" s="1"/>
      <c r="B2149" s="52"/>
      <c r="C2149" s="52"/>
      <c r="D2149" s="52"/>
      <c r="E2149" s="52"/>
      <c r="F2149" s="52"/>
      <c r="G2149" s="52"/>
      <c r="H2149" s="52"/>
      <c r="I2149" s="53"/>
      <c r="J2149" s="54" t="s">
        <v>51</v>
      </c>
      <c r="K2149" s="55"/>
      <c r="L2149" s="60">
        <v>186808.107</v>
      </c>
      <c r="M2149" s="26">
        <v>113670.48</v>
      </c>
      <c r="N2149" s="60">
        <v>189259.562</v>
      </c>
      <c r="O2149" s="60"/>
      <c r="P2149" s="26"/>
      <c r="Q2149" s="26">
        <f>+L2149+M2149+N2149+O2149+P2149</f>
        <v>489738.149</v>
      </c>
      <c r="R2149" s="26"/>
      <c r="S2149" s="60"/>
      <c r="T2149" s="60"/>
      <c r="U2149" s="60"/>
      <c r="V2149" s="26">
        <f>+R2149+S2149+T2149+U2149</f>
        <v>0</v>
      </c>
      <c r="W2149" s="26">
        <f>+Q2149+V2149</f>
        <v>489738.149</v>
      </c>
      <c r="X2149" s="26">
        <f>IF(Q2149=0,,(Q2149/W2149)*100)</f>
        <v>100</v>
      </c>
      <c r="Y2149" s="26">
        <f>IF(V2149=0,,(V2149/W2149)*100)</f>
        <v>0</v>
      </c>
      <c r="Z2149" s="1"/>
    </row>
    <row r="2150" spans="1:26" ht="23.25">
      <c r="A2150" s="1"/>
      <c r="B2150" s="52"/>
      <c r="C2150" s="52"/>
      <c r="D2150" s="52"/>
      <c r="E2150" s="52"/>
      <c r="F2150" s="52"/>
      <c r="G2150" s="52"/>
      <c r="H2150" s="52"/>
      <c r="I2150" s="53"/>
      <c r="J2150" s="54" t="s">
        <v>52</v>
      </c>
      <c r="K2150" s="55"/>
      <c r="L2150" s="60">
        <v>184656.153</v>
      </c>
      <c r="M2150" s="26">
        <v>113291.537</v>
      </c>
      <c r="N2150" s="60">
        <v>187734.301</v>
      </c>
      <c r="O2150" s="60"/>
      <c r="P2150" s="26"/>
      <c r="Q2150" s="26">
        <f>+L2150+M2150+N2150+O2150+P2150</f>
        <v>485681.99100000004</v>
      </c>
      <c r="R2150" s="26"/>
      <c r="S2150" s="60"/>
      <c r="T2150" s="60"/>
      <c r="U2150" s="60"/>
      <c r="V2150" s="26">
        <f>+R2150+S2150+T2150+U2150</f>
        <v>0</v>
      </c>
      <c r="W2150" s="26">
        <f>+Q2150+V2150</f>
        <v>485681.99100000004</v>
      </c>
      <c r="X2150" s="26">
        <f>IF(Q2150=0,,(Q2150/W2150)*100)</f>
        <v>100</v>
      </c>
      <c r="Y2150" s="26">
        <f>IF(V2150=0,,(V2150/W2150)*100)</f>
        <v>0</v>
      </c>
      <c r="Z2150" s="1"/>
    </row>
    <row r="2151" spans="1:26" ht="23.25">
      <c r="A2151" s="1"/>
      <c r="B2151" s="52"/>
      <c r="C2151" s="52"/>
      <c r="D2151" s="52"/>
      <c r="E2151" s="52"/>
      <c r="F2151" s="52"/>
      <c r="G2151" s="52"/>
      <c r="H2151" s="52"/>
      <c r="I2151" s="53"/>
      <c r="J2151" s="54" t="s">
        <v>53</v>
      </c>
      <c r="K2151" s="55"/>
      <c r="L2151" s="60">
        <f aca="true" t="shared" si="524" ref="L2151:W2151">IF(L2148=0,,(L2150/L2148)*100)</f>
        <v>99.8502458440403</v>
      </c>
      <c r="M2151" s="26">
        <f t="shared" si="524"/>
        <v>57.24413572633379</v>
      </c>
      <c r="N2151" s="60">
        <f t="shared" si="524"/>
        <v>98.66363320303057</v>
      </c>
      <c r="O2151" s="60">
        <f t="shared" si="524"/>
        <v>0</v>
      </c>
      <c r="P2151" s="26">
        <f t="shared" si="524"/>
        <v>0</v>
      </c>
      <c r="Q2151" s="26">
        <f t="shared" si="524"/>
        <v>84.74356397839523</v>
      </c>
      <c r="R2151" s="26">
        <f t="shared" si="524"/>
        <v>0</v>
      </c>
      <c r="S2151" s="60">
        <f t="shared" si="524"/>
        <v>0</v>
      </c>
      <c r="T2151" s="60">
        <f t="shared" si="524"/>
        <v>0</v>
      </c>
      <c r="U2151" s="60">
        <f t="shared" si="524"/>
        <v>0</v>
      </c>
      <c r="V2151" s="26">
        <f t="shared" si="524"/>
        <v>0</v>
      </c>
      <c r="W2151" s="26">
        <f t="shared" si="524"/>
        <v>84.74356397839523</v>
      </c>
      <c r="X2151" s="26"/>
      <c r="Y2151" s="26"/>
      <c r="Z2151" s="1"/>
    </row>
    <row r="2152" spans="1:26" ht="23.25">
      <c r="A2152" s="1"/>
      <c r="B2152" s="61"/>
      <c r="C2152" s="61"/>
      <c r="D2152" s="61"/>
      <c r="E2152" s="61"/>
      <c r="F2152" s="61"/>
      <c r="G2152" s="61"/>
      <c r="H2152" s="61"/>
      <c r="I2152" s="53"/>
      <c r="J2152" s="54" t="s">
        <v>54</v>
      </c>
      <c r="K2152" s="55"/>
      <c r="L2152" s="60">
        <f>IF(L2149=0,,(L2150/L2149)*100)</f>
        <v>98.84804035833413</v>
      </c>
      <c r="M2152" s="26">
        <f aca="true" t="shared" si="525" ref="M2152:W2152">IF(M2149=0,,(M2150/M2149)*100)</f>
        <v>99.66663024560114</v>
      </c>
      <c r="N2152" s="60">
        <f t="shared" si="525"/>
        <v>99.19409038894426</v>
      </c>
      <c r="O2152" s="60">
        <f t="shared" si="525"/>
        <v>0</v>
      </c>
      <c r="P2152" s="26">
        <f t="shared" si="525"/>
        <v>0</v>
      </c>
      <c r="Q2152" s="26">
        <f t="shared" si="525"/>
        <v>99.17177005543019</v>
      </c>
      <c r="R2152" s="26">
        <f t="shared" si="525"/>
        <v>0</v>
      </c>
      <c r="S2152" s="60">
        <f t="shared" si="525"/>
        <v>0</v>
      </c>
      <c r="T2152" s="60">
        <f t="shared" si="525"/>
        <v>0</v>
      </c>
      <c r="U2152" s="60">
        <f t="shared" si="525"/>
        <v>0</v>
      </c>
      <c r="V2152" s="26">
        <f t="shared" si="525"/>
        <v>0</v>
      </c>
      <c r="W2152" s="26">
        <f t="shared" si="525"/>
        <v>99.17177005543019</v>
      </c>
      <c r="X2152" s="26"/>
      <c r="Y2152" s="26"/>
      <c r="Z2152" s="1"/>
    </row>
    <row r="2153" spans="1:26" ht="23.25">
      <c r="A2153" s="1"/>
      <c r="B2153" s="61"/>
      <c r="C2153" s="62"/>
      <c r="D2153" s="62"/>
      <c r="E2153" s="62"/>
      <c r="F2153" s="62"/>
      <c r="G2153" s="62"/>
      <c r="H2153" s="62"/>
      <c r="I2153" s="54"/>
      <c r="J2153" s="54"/>
      <c r="K2153" s="55"/>
      <c r="L2153" s="24"/>
      <c r="M2153" s="24"/>
      <c r="N2153" s="24"/>
      <c r="O2153" s="24"/>
      <c r="P2153" s="24"/>
      <c r="Q2153" s="24"/>
      <c r="R2153" s="24"/>
      <c r="S2153" s="24"/>
      <c r="T2153" s="24"/>
      <c r="U2153" s="24"/>
      <c r="V2153" s="24"/>
      <c r="W2153" s="24"/>
      <c r="X2153" s="24"/>
      <c r="Y2153" s="24"/>
      <c r="Z2153" s="1"/>
    </row>
    <row r="2154" spans="1:26" ht="23.25">
      <c r="A2154" s="1"/>
      <c r="B2154" s="61"/>
      <c r="C2154" s="61"/>
      <c r="D2154" s="61"/>
      <c r="E2154" s="61"/>
      <c r="F2154" s="61" t="s">
        <v>392</v>
      </c>
      <c r="G2154" s="61"/>
      <c r="H2154" s="61"/>
      <c r="I2154" s="53"/>
      <c r="J2154" s="54" t="s">
        <v>393</v>
      </c>
      <c r="K2154" s="55"/>
      <c r="L2154" s="60"/>
      <c r="M2154" s="26"/>
      <c r="N2154" s="60"/>
      <c r="O2154" s="60"/>
      <c r="P2154" s="26"/>
      <c r="Q2154" s="26"/>
      <c r="R2154" s="26"/>
      <c r="S2154" s="60"/>
      <c r="T2154" s="60"/>
      <c r="U2154" s="60"/>
      <c r="V2154" s="26"/>
      <c r="W2154" s="26"/>
      <c r="X2154" s="26"/>
      <c r="Y2154" s="26"/>
      <c r="Z2154" s="1"/>
    </row>
    <row r="2155" spans="1:26" ht="23.25">
      <c r="A2155" s="1"/>
      <c r="B2155" s="61"/>
      <c r="C2155" s="61"/>
      <c r="D2155" s="61"/>
      <c r="E2155" s="61"/>
      <c r="F2155" s="61"/>
      <c r="G2155" s="61"/>
      <c r="H2155" s="61"/>
      <c r="I2155" s="53"/>
      <c r="J2155" s="54" t="s">
        <v>394</v>
      </c>
      <c r="K2155" s="55"/>
      <c r="L2155" s="60"/>
      <c r="M2155" s="26"/>
      <c r="N2155" s="60"/>
      <c r="O2155" s="60"/>
      <c r="P2155" s="26"/>
      <c r="Q2155" s="26"/>
      <c r="R2155" s="26"/>
      <c r="S2155" s="60"/>
      <c r="T2155" s="60"/>
      <c r="U2155" s="60"/>
      <c r="V2155" s="26"/>
      <c r="W2155" s="26"/>
      <c r="X2155" s="26"/>
      <c r="Y2155" s="26"/>
      <c r="Z2155" s="1"/>
    </row>
    <row r="2156" spans="1:26" ht="23.25">
      <c r="A2156" s="1"/>
      <c r="B2156" s="61"/>
      <c r="C2156" s="61"/>
      <c r="D2156" s="61"/>
      <c r="E2156" s="61"/>
      <c r="F2156" s="61"/>
      <c r="G2156" s="61"/>
      <c r="H2156" s="61"/>
      <c r="I2156" s="53"/>
      <c r="J2156" s="54" t="s">
        <v>50</v>
      </c>
      <c r="K2156" s="55"/>
      <c r="L2156" s="60">
        <f>+L2172</f>
        <v>0</v>
      </c>
      <c r="M2156" s="26">
        <f>+M2172</f>
        <v>0</v>
      </c>
      <c r="N2156" s="60">
        <f>+N2172</f>
        <v>0</v>
      </c>
      <c r="O2156" s="60">
        <f>+O2172</f>
        <v>0</v>
      </c>
      <c r="P2156" s="26">
        <f>+P2172</f>
        <v>0</v>
      </c>
      <c r="Q2156" s="26">
        <f>+L2156+M2156+N2156+O2156+P2156</f>
        <v>0</v>
      </c>
      <c r="R2156" s="26">
        <f aca="true" t="shared" si="526" ref="R2156:U2158">+R2172</f>
        <v>0</v>
      </c>
      <c r="S2156" s="60">
        <f t="shared" si="526"/>
        <v>250000</v>
      </c>
      <c r="T2156" s="60">
        <f t="shared" si="526"/>
        <v>0</v>
      </c>
      <c r="U2156" s="60">
        <f t="shared" si="526"/>
        <v>0</v>
      </c>
      <c r="V2156" s="26">
        <f>+R2156+S2156+T2156+U2156</f>
        <v>250000</v>
      </c>
      <c r="W2156" s="26">
        <f>+Q2156+V2156</f>
        <v>250000</v>
      </c>
      <c r="X2156" s="26">
        <f>IF(Q2156=0,,(Q2156/W2156)*100)</f>
        <v>0</v>
      </c>
      <c r="Y2156" s="26">
        <f>IF(V2156=0,,(V2156/W2156)*100)</f>
        <v>100</v>
      </c>
      <c r="Z2156" s="1"/>
    </row>
    <row r="2157" spans="1:26" ht="23.25">
      <c r="A2157" s="1"/>
      <c r="B2157" s="61"/>
      <c r="C2157" s="61"/>
      <c r="D2157" s="61"/>
      <c r="E2157" s="61"/>
      <c r="F2157" s="61"/>
      <c r="G2157" s="61"/>
      <c r="H2157" s="61"/>
      <c r="I2157" s="53"/>
      <c r="J2157" s="54" t="s">
        <v>51</v>
      </c>
      <c r="K2157" s="55"/>
      <c r="L2157" s="60">
        <f aca="true" t="shared" si="527" ref="L2157:P2158">+L2173</f>
        <v>0</v>
      </c>
      <c r="M2157" s="26">
        <f t="shared" si="527"/>
        <v>0</v>
      </c>
      <c r="N2157" s="60">
        <f t="shared" si="527"/>
        <v>0</v>
      </c>
      <c r="O2157" s="60">
        <f t="shared" si="527"/>
        <v>0</v>
      </c>
      <c r="P2157" s="26">
        <f t="shared" si="527"/>
        <v>0</v>
      </c>
      <c r="Q2157" s="26">
        <f>+L2157+M2157+N2157+O2157+P2157</f>
        <v>0</v>
      </c>
      <c r="R2157" s="26">
        <f t="shared" si="526"/>
        <v>0</v>
      </c>
      <c r="S2157" s="60">
        <f t="shared" si="526"/>
        <v>250000</v>
      </c>
      <c r="T2157" s="60">
        <f t="shared" si="526"/>
        <v>0</v>
      </c>
      <c r="U2157" s="60">
        <f t="shared" si="526"/>
        <v>0</v>
      </c>
      <c r="V2157" s="26">
        <f>+R2157+S2157+T2157+U2157</f>
        <v>250000</v>
      </c>
      <c r="W2157" s="26">
        <f>+Q2157+V2157</f>
        <v>250000</v>
      </c>
      <c r="X2157" s="26">
        <f>IF(Q2157=0,,(Q2157/W2157)*100)</f>
        <v>0</v>
      </c>
      <c r="Y2157" s="26">
        <f>IF(V2157=0,,(V2157/W2157)*100)</f>
        <v>100</v>
      </c>
      <c r="Z2157" s="1"/>
    </row>
    <row r="2158" spans="1:26" ht="23.25">
      <c r="A2158" s="1"/>
      <c r="B2158" s="61"/>
      <c r="C2158" s="61"/>
      <c r="D2158" s="61"/>
      <c r="E2158" s="61"/>
      <c r="F2158" s="61"/>
      <c r="G2158" s="61"/>
      <c r="H2158" s="61"/>
      <c r="I2158" s="53"/>
      <c r="J2158" s="54" t="s">
        <v>52</v>
      </c>
      <c r="K2158" s="55"/>
      <c r="L2158" s="60">
        <f t="shared" si="527"/>
        <v>0</v>
      </c>
      <c r="M2158" s="26">
        <f t="shared" si="527"/>
        <v>0</v>
      </c>
      <c r="N2158" s="60">
        <f t="shared" si="527"/>
        <v>0</v>
      </c>
      <c r="O2158" s="60">
        <f t="shared" si="527"/>
        <v>0</v>
      </c>
      <c r="P2158" s="26">
        <f t="shared" si="527"/>
        <v>0</v>
      </c>
      <c r="Q2158" s="26">
        <f>+L2158+M2158+N2158+O2158+P2158</f>
        <v>0</v>
      </c>
      <c r="R2158" s="26">
        <f t="shared" si="526"/>
        <v>0</v>
      </c>
      <c r="S2158" s="60">
        <f t="shared" si="526"/>
        <v>242341.625</v>
      </c>
      <c r="T2158" s="60">
        <f t="shared" si="526"/>
        <v>0</v>
      </c>
      <c r="U2158" s="60">
        <f t="shared" si="526"/>
        <v>0</v>
      </c>
      <c r="V2158" s="26">
        <f>+R2158+S2158+T2158+U2158</f>
        <v>242341.625</v>
      </c>
      <c r="W2158" s="26">
        <f>+Q2158+V2158</f>
        <v>242341.625</v>
      </c>
      <c r="X2158" s="26">
        <f>IF(Q2158=0,,(Q2158/W2158)*100)</f>
        <v>0</v>
      </c>
      <c r="Y2158" s="26">
        <f>IF(V2158=0,,(V2158/W2158)*100)</f>
        <v>100</v>
      </c>
      <c r="Z2158" s="1"/>
    </row>
    <row r="2159" spans="1:26" ht="23.25">
      <c r="A2159" s="1"/>
      <c r="B2159" s="61"/>
      <c r="C2159" s="61"/>
      <c r="D2159" s="61"/>
      <c r="E2159" s="61"/>
      <c r="F2159" s="61"/>
      <c r="G2159" s="61"/>
      <c r="H2159" s="61"/>
      <c r="I2159" s="53"/>
      <c r="J2159" s="54" t="s">
        <v>53</v>
      </c>
      <c r="K2159" s="55"/>
      <c r="L2159" s="60">
        <f aca="true" t="shared" si="528" ref="L2159:W2159">IF(L2156=0,,(L2158/L2156)*100)</f>
        <v>0</v>
      </c>
      <c r="M2159" s="26">
        <f t="shared" si="528"/>
        <v>0</v>
      </c>
      <c r="N2159" s="60">
        <f t="shared" si="528"/>
        <v>0</v>
      </c>
      <c r="O2159" s="60">
        <f t="shared" si="528"/>
        <v>0</v>
      </c>
      <c r="P2159" s="26">
        <f t="shared" si="528"/>
        <v>0</v>
      </c>
      <c r="Q2159" s="26">
        <f t="shared" si="528"/>
        <v>0</v>
      </c>
      <c r="R2159" s="26">
        <f t="shared" si="528"/>
        <v>0</v>
      </c>
      <c r="S2159" s="60">
        <f t="shared" si="528"/>
        <v>96.93665</v>
      </c>
      <c r="T2159" s="60">
        <f t="shared" si="528"/>
        <v>0</v>
      </c>
      <c r="U2159" s="60">
        <f t="shared" si="528"/>
        <v>0</v>
      </c>
      <c r="V2159" s="26">
        <f t="shared" si="528"/>
        <v>96.93665</v>
      </c>
      <c r="W2159" s="26">
        <f t="shared" si="528"/>
        <v>96.93665</v>
      </c>
      <c r="X2159" s="26"/>
      <c r="Y2159" s="26"/>
      <c r="Z2159" s="1"/>
    </row>
    <row r="2160" spans="1:26" ht="23.25">
      <c r="A2160" s="1"/>
      <c r="B2160" s="70"/>
      <c r="C2160" s="70"/>
      <c r="D2160" s="70"/>
      <c r="E2160" s="70"/>
      <c r="F2160" s="70"/>
      <c r="G2160" s="70"/>
      <c r="H2160" s="70"/>
      <c r="I2160" s="64"/>
      <c r="J2160" s="65"/>
      <c r="K2160" s="66"/>
      <c r="L2160" s="67"/>
      <c r="M2160" s="68"/>
      <c r="N2160" s="67"/>
      <c r="O2160" s="67"/>
      <c r="P2160" s="68"/>
      <c r="Q2160" s="68"/>
      <c r="R2160" s="68"/>
      <c r="S2160" s="67"/>
      <c r="T2160" s="67"/>
      <c r="U2160" s="67"/>
      <c r="V2160" s="68"/>
      <c r="W2160" s="68"/>
      <c r="X2160" s="68"/>
      <c r="Y2160" s="68"/>
      <c r="Z2160" s="1"/>
    </row>
    <row r="2161" spans="1:26" ht="23.2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</row>
    <row r="2162" spans="1:26" ht="23.2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5"/>
      <c r="W2162" s="5"/>
      <c r="X2162" s="5"/>
      <c r="Y2162" s="5" t="s">
        <v>448</v>
      </c>
      <c r="Z2162" s="1"/>
    </row>
    <row r="2163" spans="1:26" ht="23.25">
      <c r="A2163" s="1"/>
      <c r="B2163" s="9" t="s">
        <v>3</v>
      </c>
      <c r="C2163" s="10"/>
      <c r="D2163" s="10"/>
      <c r="E2163" s="10"/>
      <c r="F2163" s="10"/>
      <c r="G2163" s="10"/>
      <c r="H2163" s="11"/>
      <c r="I2163" s="12"/>
      <c r="J2163" s="13"/>
      <c r="K2163" s="14"/>
      <c r="L2163" s="15" t="s">
        <v>4</v>
      </c>
      <c r="M2163" s="15"/>
      <c r="N2163" s="15"/>
      <c r="O2163" s="15"/>
      <c r="P2163" s="15"/>
      <c r="Q2163" s="15"/>
      <c r="R2163" s="16" t="s">
        <v>5</v>
      </c>
      <c r="S2163" s="15"/>
      <c r="T2163" s="15"/>
      <c r="U2163" s="15"/>
      <c r="V2163" s="17"/>
      <c r="W2163" s="15" t="s">
        <v>6</v>
      </c>
      <c r="X2163" s="15"/>
      <c r="Y2163" s="18"/>
      <c r="Z2163" s="1"/>
    </row>
    <row r="2164" spans="1:26" ht="23.25">
      <c r="A2164" s="1"/>
      <c r="B2164" s="19" t="s">
        <v>7</v>
      </c>
      <c r="C2164" s="20"/>
      <c r="D2164" s="20"/>
      <c r="E2164" s="20"/>
      <c r="F2164" s="20"/>
      <c r="G2164" s="20"/>
      <c r="H2164" s="21"/>
      <c r="I2164" s="22"/>
      <c r="J2164" s="23"/>
      <c r="K2164" s="24"/>
      <c r="L2164" s="25"/>
      <c r="M2164" s="26"/>
      <c r="N2164" s="27"/>
      <c r="O2164" s="28" t="s">
        <v>8</v>
      </c>
      <c r="P2164" s="29"/>
      <c r="Q2164" s="30"/>
      <c r="R2164" s="31" t="s">
        <v>8</v>
      </c>
      <c r="S2164" s="32" t="s">
        <v>9</v>
      </c>
      <c r="T2164" s="25"/>
      <c r="U2164" s="33" t="s">
        <v>10</v>
      </c>
      <c r="V2164" s="30"/>
      <c r="W2164" s="30"/>
      <c r="X2164" s="34" t="s">
        <v>11</v>
      </c>
      <c r="Y2164" s="35"/>
      <c r="Z2164" s="1"/>
    </row>
    <row r="2165" spans="1:26" ht="23.25">
      <c r="A2165" s="1"/>
      <c r="B2165" s="36"/>
      <c r="C2165" s="37"/>
      <c r="D2165" s="37"/>
      <c r="E2165" s="37"/>
      <c r="F2165" s="38"/>
      <c r="G2165" s="37"/>
      <c r="H2165" s="36"/>
      <c r="I2165" s="22"/>
      <c r="J2165" s="2" t="s">
        <v>12</v>
      </c>
      <c r="K2165" s="24"/>
      <c r="L2165" s="39" t="s">
        <v>13</v>
      </c>
      <c r="M2165" s="40" t="s">
        <v>14</v>
      </c>
      <c r="N2165" s="32" t="s">
        <v>13</v>
      </c>
      <c r="O2165" s="39" t="s">
        <v>15</v>
      </c>
      <c r="P2165" s="29" t="s">
        <v>16</v>
      </c>
      <c r="Q2165" s="26"/>
      <c r="R2165" s="41" t="s">
        <v>15</v>
      </c>
      <c r="S2165" s="40" t="s">
        <v>17</v>
      </c>
      <c r="T2165" s="39" t="s">
        <v>18</v>
      </c>
      <c r="U2165" s="33" t="s">
        <v>19</v>
      </c>
      <c r="V2165" s="30"/>
      <c r="W2165" s="30"/>
      <c r="X2165" s="30"/>
      <c r="Y2165" s="40"/>
      <c r="Z2165" s="1"/>
    </row>
    <row r="2166" spans="1:26" ht="23.25">
      <c r="A2166" s="1"/>
      <c r="B2166" s="36" t="s">
        <v>20</v>
      </c>
      <c r="C2166" s="36" t="s">
        <v>21</v>
      </c>
      <c r="D2166" s="36" t="s">
        <v>22</v>
      </c>
      <c r="E2166" s="36" t="s">
        <v>23</v>
      </c>
      <c r="F2166" s="36" t="s">
        <v>24</v>
      </c>
      <c r="G2166" s="36" t="s">
        <v>25</v>
      </c>
      <c r="H2166" s="36" t="s">
        <v>26</v>
      </c>
      <c r="I2166" s="22"/>
      <c r="J2166" s="42"/>
      <c r="K2166" s="24"/>
      <c r="L2166" s="39" t="s">
        <v>27</v>
      </c>
      <c r="M2166" s="40" t="s">
        <v>28</v>
      </c>
      <c r="N2166" s="32" t="s">
        <v>29</v>
      </c>
      <c r="O2166" s="39" t="s">
        <v>30</v>
      </c>
      <c r="P2166" s="29" t="s">
        <v>31</v>
      </c>
      <c r="Q2166" s="40" t="s">
        <v>32</v>
      </c>
      <c r="R2166" s="41" t="s">
        <v>30</v>
      </c>
      <c r="S2166" s="40" t="s">
        <v>33</v>
      </c>
      <c r="T2166" s="39" t="s">
        <v>34</v>
      </c>
      <c r="U2166" s="33" t="s">
        <v>35</v>
      </c>
      <c r="V2166" s="29" t="s">
        <v>32</v>
      </c>
      <c r="W2166" s="29" t="s">
        <v>36</v>
      </c>
      <c r="X2166" s="29" t="s">
        <v>37</v>
      </c>
      <c r="Y2166" s="40" t="s">
        <v>38</v>
      </c>
      <c r="Z2166" s="1"/>
    </row>
    <row r="2167" spans="1:26" ht="23.25">
      <c r="A2167" s="1"/>
      <c r="B2167" s="43"/>
      <c r="C2167" s="43"/>
      <c r="D2167" s="43"/>
      <c r="E2167" s="43"/>
      <c r="F2167" s="43"/>
      <c r="G2167" s="43"/>
      <c r="H2167" s="43"/>
      <c r="I2167" s="44"/>
      <c r="J2167" s="45"/>
      <c r="K2167" s="46"/>
      <c r="L2167" s="47"/>
      <c r="M2167" s="48"/>
      <c r="N2167" s="49"/>
      <c r="O2167" s="47"/>
      <c r="P2167" s="50"/>
      <c r="Q2167" s="50"/>
      <c r="R2167" s="48"/>
      <c r="S2167" s="48"/>
      <c r="T2167" s="47"/>
      <c r="U2167" s="51"/>
      <c r="V2167" s="50"/>
      <c r="W2167" s="50"/>
      <c r="X2167" s="50"/>
      <c r="Y2167" s="48"/>
      <c r="Z2167" s="1"/>
    </row>
    <row r="2168" spans="1:26" ht="23.25">
      <c r="A2168" s="1"/>
      <c r="B2168" s="52" t="s">
        <v>381</v>
      </c>
      <c r="C2168" s="52" t="s">
        <v>383</v>
      </c>
      <c r="D2168" s="52"/>
      <c r="E2168" s="52" t="s">
        <v>385</v>
      </c>
      <c r="F2168" s="52" t="s">
        <v>392</v>
      </c>
      <c r="G2168" s="52"/>
      <c r="H2168" s="52"/>
      <c r="I2168" s="53"/>
      <c r="J2168" s="54" t="s">
        <v>54</v>
      </c>
      <c r="K2168" s="55"/>
      <c r="L2168" s="25">
        <f>IF(L2157=0,,(L2158/L2157)*100)</f>
        <v>0</v>
      </c>
      <c r="M2168" s="26">
        <f aca="true" t="shared" si="529" ref="M2168:W2168">IF(M2157=0,,(M2158/M2157)*100)</f>
        <v>0</v>
      </c>
      <c r="N2168" s="27">
        <f t="shared" si="529"/>
        <v>0</v>
      </c>
      <c r="O2168" s="56">
        <f t="shared" si="529"/>
        <v>0</v>
      </c>
      <c r="P2168" s="30">
        <f t="shared" si="529"/>
        <v>0</v>
      </c>
      <c r="Q2168" s="30">
        <f t="shared" si="529"/>
        <v>0</v>
      </c>
      <c r="R2168" s="26">
        <f t="shared" si="529"/>
        <v>0</v>
      </c>
      <c r="S2168" s="27">
        <f t="shared" si="529"/>
        <v>96.93665</v>
      </c>
      <c r="T2168" s="25">
        <f t="shared" si="529"/>
        <v>0</v>
      </c>
      <c r="U2168" s="57">
        <f t="shared" si="529"/>
        <v>0</v>
      </c>
      <c r="V2168" s="30">
        <f t="shared" si="529"/>
        <v>96.93665</v>
      </c>
      <c r="W2168" s="30">
        <f t="shared" si="529"/>
        <v>96.93665</v>
      </c>
      <c r="X2168" s="30"/>
      <c r="Y2168" s="26"/>
      <c r="Z2168" s="1"/>
    </row>
    <row r="2169" spans="1:26" ht="23.25">
      <c r="A2169" s="1"/>
      <c r="B2169" s="52"/>
      <c r="C2169" s="52"/>
      <c r="D2169" s="52"/>
      <c r="E2169" s="52"/>
      <c r="F2169" s="52"/>
      <c r="G2169" s="52"/>
      <c r="H2169" s="52"/>
      <c r="I2169" s="53"/>
      <c r="J2169" s="58"/>
      <c r="K2169" s="59"/>
      <c r="L2169" s="60"/>
      <c r="M2169" s="60"/>
      <c r="N2169" s="60"/>
      <c r="O2169" s="60"/>
      <c r="P2169" s="60"/>
      <c r="Q2169" s="60"/>
      <c r="R2169" s="60"/>
      <c r="S2169" s="60"/>
      <c r="T2169" s="60"/>
      <c r="U2169" s="69"/>
      <c r="V2169" s="26"/>
      <c r="W2169" s="26"/>
      <c r="X2169" s="26"/>
      <c r="Y2169" s="26"/>
      <c r="Z2169" s="1"/>
    </row>
    <row r="2170" spans="1:26" ht="23.25">
      <c r="A2170" s="1"/>
      <c r="B2170" s="52"/>
      <c r="C2170" s="52"/>
      <c r="D2170" s="52"/>
      <c r="E2170" s="52"/>
      <c r="F2170" s="52"/>
      <c r="G2170" s="52" t="s">
        <v>60</v>
      </c>
      <c r="H2170" s="52"/>
      <c r="I2170" s="53"/>
      <c r="J2170" s="58" t="s">
        <v>61</v>
      </c>
      <c r="K2170" s="59"/>
      <c r="L2170" s="60"/>
      <c r="M2170" s="60"/>
      <c r="N2170" s="60"/>
      <c r="O2170" s="60"/>
      <c r="P2170" s="60"/>
      <c r="Q2170" s="60"/>
      <c r="R2170" s="60"/>
      <c r="S2170" s="60"/>
      <c r="T2170" s="60"/>
      <c r="U2170" s="60"/>
      <c r="V2170" s="26"/>
      <c r="W2170" s="26"/>
      <c r="X2170" s="26"/>
      <c r="Y2170" s="26"/>
      <c r="Z2170" s="1"/>
    </row>
    <row r="2171" spans="1:26" ht="23.25">
      <c r="A2171" s="1"/>
      <c r="B2171" s="52"/>
      <c r="C2171" s="52"/>
      <c r="D2171" s="52"/>
      <c r="E2171" s="52"/>
      <c r="F2171" s="52"/>
      <c r="G2171" s="52"/>
      <c r="H2171" s="52"/>
      <c r="I2171" s="53"/>
      <c r="J2171" s="54" t="s">
        <v>62</v>
      </c>
      <c r="K2171" s="55"/>
      <c r="L2171" s="60"/>
      <c r="M2171" s="60"/>
      <c r="N2171" s="60"/>
      <c r="O2171" s="60"/>
      <c r="P2171" s="60"/>
      <c r="Q2171" s="26"/>
      <c r="R2171" s="60"/>
      <c r="S2171" s="60"/>
      <c r="T2171" s="60"/>
      <c r="U2171" s="60"/>
      <c r="V2171" s="26"/>
      <c r="W2171" s="26"/>
      <c r="X2171" s="26"/>
      <c r="Y2171" s="26"/>
      <c r="Z2171" s="1"/>
    </row>
    <row r="2172" spans="1:26" ht="23.25">
      <c r="A2172" s="1"/>
      <c r="B2172" s="52"/>
      <c r="C2172" s="52"/>
      <c r="D2172" s="52"/>
      <c r="E2172" s="52"/>
      <c r="F2172" s="52"/>
      <c r="G2172" s="52"/>
      <c r="H2172" s="52"/>
      <c r="I2172" s="53"/>
      <c r="J2172" s="54" t="s">
        <v>50</v>
      </c>
      <c r="K2172" s="55"/>
      <c r="L2172" s="60">
        <f>+L2180</f>
        <v>0</v>
      </c>
      <c r="M2172" s="26">
        <f>+M2180</f>
        <v>0</v>
      </c>
      <c r="N2172" s="60">
        <f>+N2180</f>
        <v>0</v>
      </c>
      <c r="O2172" s="60">
        <f>+O2180</f>
        <v>0</v>
      </c>
      <c r="P2172" s="26">
        <f>+P2180</f>
        <v>0</v>
      </c>
      <c r="Q2172" s="26">
        <f>+L2172+M2172+N2172+O2172+P2172</f>
        <v>0</v>
      </c>
      <c r="R2172" s="26">
        <f aca="true" t="shared" si="530" ref="R2172:U2174">+R2180</f>
        <v>0</v>
      </c>
      <c r="S2172" s="60">
        <f t="shared" si="530"/>
        <v>250000</v>
      </c>
      <c r="T2172" s="60">
        <f t="shared" si="530"/>
        <v>0</v>
      </c>
      <c r="U2172" s="60">
        <f t="shared" si="530"/>
        <v>0</v>
      </c>
      <c r="V2172" s="26">
        <f>+R2172+S2172+T2172+U2172</f>
        <v>250000</v>
      </c>
      <c r="W2172" s="26">
        <f>+Q2172+V2172</f>
        <v>250000</v>
      </c>
      <c r="X2172" s="26">
        <f>IF(Q2172=0,,(Q2172/W2172)*100)</f>
        <v>0</v>
      </c>
      <c r="Y2172" s="26">
        <f>IF(V2172=0,,(V2172/W2172)*100)</f>
        <v>100</v>
      </c>
      <c r="Z2172" s="1"/>
    </row>
    <row r="2173" spans="1:26" ht="23.25">
      <c r="A2173" s="1"/>
      <c r="B2173" s="52"/>
      <c r="C2173" s="52"/>
      <c r="D2173" s="52"/>
      <c r="E2173" s="52"/>
      <c r="F2173" s="52"/>
      <c r="G2173" s="52"/>
      <c r="H2173" s="52"/>
      <c r="I2173" s="53"/>
      <c r="J2173" s="54" t="s">
        <v>51</v>
      </c>
      <c r="K2173" s="55"/>
      <c r="L2173" s="60">
        <f aca="true" t="shared" si="531" ref="L2173:P2174">+L2181</f>
        <v>0</v>
      </c>
      <c r="M2173" s="26">
        <f t="shared" si="531"/>
        <v>0</v>
      </c>
      <c r="N2173" s="60">
        <f t="shared" si="531"/>
        <v>0</v>
      </c>
      <c r="O2173" s="60">
        <f t="shared" si="531"/>
        <v>0</v>
      </c>
      <c r="P2173" s="26">
        <f t="shared" si="531"/>
        <v>0</v>
      </c>
      <c r="Q2173" s="26">
        <f>+L2173+M2173+N2173+O2173+P2173</f>
        <v>0</v>
      </c>
      <c r="R2173" s="26">
        <f t="shared" si="530"/>
        <v>0</v>
      </c>
      <c r="S2173" s="60">
        <f t="shared" si="530"/>
        <v>250000</v>
      </c>
      <c r="T2173" s="60">
        <f t="shared" si="530"/>
        <v>0</v>
      </c>
      <c r="U2173" s="60">
        <f t="shared" si="530"/>
        <v>0</v>
      </c>
      <c r="V2173" s="26">
        <f>+R2173+S2173+T2173+U2173</f>
        <v>250000</v>
      </c>
      <c r="W2173" s="26">
        <f>+Q2173+V2173</f>
        <v>250000</v>
      </c>
      <c r="X2173" s="26">
        <f>IF(Q2173=0,,(Q2173/W2173)*100)</f>
        <v>0</v>
      </c>
      <c r="Y2173" s="26">
        <f>IF(V2173=0,,(V2173/W2173)*100)</f>
        <v>100</v>
      </c>
      <c r="Z2173" s="1"/>
    </row>
    <row r="2174" spans="1:26" ht="23.25">
      <c r="A2174" s="1"/>
      <c r="B2174" s="52"/>
      <c r="C2174" s="52"/>
      <c r="D2174" s="52"/>
      <c r="E2174" s="52"/>
      <c r="F2174" s="52"/>
      <c r="G2174" s="52"/>
      <c r="H2174" s="52"/>
      <c r="I2174" s="53"/>
      <c r="J2174" s="54" t="s">
        <v>52</v>
      </c>
      <c r="K2174" s="55"/>
      <c r="L2174" s="60">
        <f t="shared" si="531"/>
        <v>0</v>
      </c>
      <c r="M2174" s="26">
        <f t="shared" si="531"/>
        <v>0</v>
      </c>
      <c r="N2174" s="60">
        <f t="shared" si="531"/>
        <v>0</v>
      </c>
      <c r="O2174" s="60">
        <f t="shared" si="531"/>
        <v>0</v>
      </c>
      <c r="P2174" s="26">
        <f t="shared" si="531"/>
        <v>0</v>
      </c>
      <c r="Q2174" s="26">
        <f>+L2174+M2174+N2174+O2174+P2174</f>
        <v>0</v>
      </c>
      <c r="R2174" s="26">
        <f t="shared" si="530"/>
        <v>0</v>
      </c>
      <c r="S2174" s="60">
        <f t="shared" si="530"/>
        <v>242341.625</v>
      </c>
      <c r="T2174" s="60">
        <f t="shared" si="530"/>
        <v>0</v>
      </c>
      <c r="U2174" s="60">
        <f t="shared" si="530"/>
        <v>0</v>
      </c>
      <c r="V2174" s="26">
        <f>+R2174+S2174+T2174+U2174</f>
        <v>242341.625</v>
      </c>
      <c r="W2174" s="26">
        <f>+Q2174+V2174</f>
        <v>242341.625</v>
      </c>
      <c r="X2174" s="26">
        <f>IF(Q2174=0,,(Q2174/W2174)*100)</f>
        <v>0</v>
      </c>
      <c r="Y2174" s="26">
        <f>IF(V2174=0,,(V2174/W2174)*100)</f>
        <v>100</v>
      </c>
      <c r="Z2174" s="1"/>
    </row>
    <row r="2175" spans="1:26" ht="23.25">
      <c r="A2175" s="1"/>
      <c r="B2175" s="52"/>
      <c r="C2175" s="52"/>
      <c r="D2175" s="52"/>
      <c r="E2175" s="52"/>
      <c r="F2175" s="52"/>
      <c r="G2175" s="52"/>
      <c r="H2175" s="52"/>
      <c r="I2175" s="53"/>
      <c r="J2175" s="54" t="s">
        <v>53</v>
      </c>
      <c r="K2175" s="55"/>
      <c r="L2175" s="60">
        <f aca="true" t="shared" si="532" ref="L2175:W2175">IF(L2172=0,,(L2174/L2172)*100)</f>
        <v>0</v>
      </c>
      <c r="M2175" s="26">
        <f t="shared" si="532"/>
        <v>0</v>
      </c>
      <c r="N2175" s="60">
        <f t="shared" si="532"/>
        <v>0</v>
      </c>
      <c r="O2175" s="60">
        <f t="shared" si="532"/>
        <v>0</v>
      </c>
      <c r="P2175" s="26">
        <f t="shared" si="532"/>
        <v>0</v>
      </c>
      <c r="Q2175" s="26">
        <f t="shared" si="532"/>
        <v>0</v>
      </c>
      <c r="R2175" s="26">
        <f t="shared" si="532"/>
        <v>0</v>
      </c>
      <c r="S2175" s="60">
        <f t="shared" si="532"/>
        <v>96.93665</v>
      </c>
      <c r="T2175" s="60">
        <f t="shared" si="532"/>
        <v>0</v>
      </c>
      <c r="U2175" s="60">
        <f t="shared" si="532"/>
        <v>0</v>
      </c>
      <c r="V2175" s="26">
        <f t="shared" si="532"/>
        <v>96.93665</v>
      </c>
      <c r="W2175" s="26">
        <f t="shared" si="532"/>
        <v>96.93665</v>
      </c>
      <c r="X2175" s="26"/>
      <c r="Y2175" s="26"/>
      <c r="Z2175" s="1"/>
    </row>
    <row r="2176" spans="1:26" ht="23.25">
      <c r="A2176" s="1"/>
      <c r="B2176" s="52"/>
      <c r="C2176" s="52"/>
      <c r="D2176" s="52"/>
      <c r="E2176" s="52"/>
      <c r="F2176" s="52"/>
      <c r="G2176" s="52"/>
      <c r="H2176" s="52"/>
      <c r="I2176" s="53"/>
      <c r="J2176" s="54" t="s">
        <v>54</v>
      </c>
      <c r="K2176" s="55"/>
      <c r="L2176" s="60">
        <f>IF(L2173=0,,(L2174/L2173)*100)</f>
        <v>0</v>
      </c>
      <c r="M2176" s="26">
        <f aca="true" t="shared" si="533" ref="M2176:W2176">IF(M2173=0,,(M2174/M2173)*100)</f>
        <v>0</v>
      </c>
      <c r="N2176" s="60">
        <f t="shared" si="533"/>
        <v>0</v>
      </c>
      <c r="O2176" s="60">
        <f t="shared" si="533"/>
        <v>0</v>
      </c>
      <c r="P2176" s="26">
        <f t="shared" si="533"/>
        <v>0</v>
      </c>
      <c r="Q2176" s="26">
        <f t="shared" si="533"/>
        <v>0</v>
      </c>
      <c r="R2176" s="26">
        <f t="shared" si="533"/>
        <v>0</v>
      </c>
      <c r="S2176" s="60">
        <f t="shared" si="533"/>
        <v>96.93665</v>
      </c>
      <c r="T2176" s="60">
        <f t="shared" si="533"/>
        <v>0</v>
      </c>
      <c r="U2176" s="60">
        <f t="shared" si="533"/>
        <v>0</v>
      </c>
      <c r="V2176" s="26">
        <f t="shared" si="533"/>
        <v>96.93665</v>
      </c>
      <c r="W2176" s="26">
        <f t="shared" si="533"/>
        <v>96.93665</v>
      </c>
      <c r="X2176" s="26"/>
      <c r="Y2176" s="26"/>
      <c r="Z2176" s="1"/>
    </row>
    <row r="2177" spans="1:26" ht="23.25">
      <c r="A2177" s="1"/>
      <c r="B2177" s="52"/>
      <c r="C2177" s="52"/>
      <c r="D2177" s="52"/>
      <c r="E2177" s="52"/>
      <c r="F2177" s="52"/>
      <c r="G2177" s="52"/>
      <c r="H2177" s="52"/>
      <c r="I2177" s="53"/>
      <c r="J2177" s="54"/>
      <c r="K2177" s="55"/>
      <c r="L2177" s="60"/>
      <c r="M2177" s="26"/>
      <c r="N2177" s="60"/>
      <c r="O2177" s="60"/>
      <c r="P2177" s="26"/>
      <c r="Q2177" s="26"/>
      <c r="R2177" s="26"/>
      <c r="S2177" s="60"/>
      <c r="T2177" s="60"/>
      <c r="U2177" s="60"/>
      <c r="V2177" s="26"/>
      <c r="W2177" s="26"/>
      <c r="X2177" s="26"/>
      <c r="Y2177" s="26"/>
      <c r="Z2177" s="1"/>
    </row>
    <row r="2178" spans="1:26" ht="23.25">
      <c r="A2178" s="1"/>
      <c r="B2178" s="52"/>
      <c r="C2178" s="52"/>
      <c r="D2178" s="52"/>
      <c r="E2178" s="52"/>
      <c r="F2178" s="52"/>
      <c r="G2178" s="52"/>
      <c r="H2178" s="52" t="s">
        <v>387</v>
      </c>
      <c r="I2178" s="53"/>
      <c r="J2178" s="54" t="s">
        <v>104</v>
      </c>
      <c r="K2178" s="55"/>
      <c r="L2178" s="60"/>
      <c r="M2178" s="26"/>
      <c r="N2178" s="60"/>
      <c r="O2178" s="60"/>
      <c r="P2178" s="26"/>
      <c r="Q2178" s="26"/>
      <c r="R2178" s="26"/>
      <c r="S2178" s="60"/>
      <c r="T2178" s="60"/>
      <c r="U2178" s="60"/>
      <c r="V2178" s="26"/>
      <c r="W2178" s="26"/>
      <c r="X2178" s="26"/>
      <c r="Y2178" s="26"/>
      <c r="Z2178" s="1"/>
    </row>
    <row r="2179" spans="1:26" ht="23.25">
      <c r="A2179" s="1"/>
      <c r="B2179" s="52"/>
      <c r="C2179" s="52"/>
      <c r="D2179" s="52"/>
      <c r="E2179" s="52"/>
      <c r="F2179" s="52"/>
      <c r="G2179" s="52"/>
      <c r="H2179" s="52"/>
      <c r="I2179" s="53"/>
      <c r="J2179" s="54" t="s">
        <v>388</v>
      </c>
      <c r="K2179" s="55"/>
      <c r="L2179" s="60"/>
      <c r="M2179" s="26"/>
      <c r="N2179" s="60"/>
      <c r="O2179" s="60"/>
      <c r="P2179" s="26"/>
      <c r="Q2179" s="26"/>
      <c r="R2179" s="26"/>
      <c r="S2179" s="60"/>
      <c r="T2179" s="60"/>
      <c r="U2179" s="60"/>
      <c r="V2179" s="26"/>
      <c r="W2179" s="26"/>
      <c r="X2179" s="26"/>
      <c r="Y2179" s="26"/>
      <c r="Z2179" s="1"/>
    </row>
    <row r="2180" spans="1:26" ht="23.25">
      <c r="A2180" s="1"/>
      <c r="B2180" s="52"/>
      <c r="C2180" s="52"/>
      <c r="D2180" s="52"/>
      <c r="E2180" s="52"/>
      <c r="F2180" s="52"/>
      <c r="G2180" s="52"/>
      <c r="H2180" s="52"/>
      <c r="I2180" s="53"/>
      <c r="J2180" s="54" t="s">
        <v>50</v>
      </c>
      <c r="K2180" s="55"/>
      <c r="L2180" s="60"/>
      <c r="M2180" s="26"/>
      <c r="N2180" s="60"/>
      <c r="O2180" s="60"/>
      <c r="P2180" s="26"/>
      <c r="Q2180" s="26">
        <f>+L2180+M2180+N2180+O2180+P2180</f>
        <v>0</v>
      </c>
      <c r="R2180" s="26"/>
      <c r="S2180" s="60">
        <v>250000</v>
      </c>
      <c r="T2180" s="60"/>
      <c r="U2180" s="60"/>
      <c r="V2180" s="26">
        <f>+R2180+S2180+T2180+U2180</f>
        <v>250000</v>
      </c>
      <c r="W2180" s="26">
        <f>+Q2180+V2180</f>
        <v>250000</v>
      </c>
      <c r="X2180" s="26">
        <f>IF(Q2180=0,,(Q2180/W2180)*100)</f>
        <v>0</v>
      </c>
      <c r="Y2180" s="26">
        <f>IF(V2180=0,,(V2180/W2180)*100)</f>
        <v>100</v>
      </c>
      <c r="Z2180" s="1"/>
    </row>
    <row r="2181" spans="1:26" ht="23.25">
      <c r="A2181" s="1"/>
      <c r="B2181" s="52"/>
      <c r="C2181" s="52"/>
      <c r="D2181" s="52"/>
      <c r="E2181" s="52"/>
      <c r="F2181" s="52"/>
      <c r="G2181" s="52"/>
      <c r="H2181" s="52"/>
      <c r="I2181" s="53"/>
      <c r="J2181" s="54" t="s">
        <v>51</v>
      </c>
      <c r="K2181" s="55"/>
      <c r="L2181" s="60"/>
      <c r="M2181" s="26"/>
      <c r="N2181" s="60"/>
      <c r="O2181" s="60"/>
      <c r="P2181" s="26"/>
      <c r="Q2181" s="26">
        <f>+L2181+M2181+N2181+O2181+P2181</f>
        <v>0</v>
      </c>
      <c r="R2181" s="26"/>
      <c r="S2181" s="60">
        <v>250000</v>
      </c>
      <c r="T2181" s="60"/>
      <c r="U2181" s="60"/>
      <c r="V2181" s="26">
        <f>+R2181+S2181+T2181+U2181</f>
        <v>250000</v>
      </c>
      <c r="W2181" s="26">
        <f>+Q2181+V2181</f>
        <v>250000</v>
      </c>
      <c r="X2181" s="26">
        <f>IF(Q2181=0,,(Q2181/W2181)*100)</f>
        <v>0</v>
      </c>
      <c r="Y2181" s="26">
        <f>IF(V2181=0,,(V2181/W2181)*100)</f>
        <v>100</v>
      </c>
      <c r="Z2181" s="1"/>
    </row>
    <row r="2182" spans="1:26" ht="23.25">
      <c r="A2182" s="1"/>
      <c r="B2182" s="52"/>
      <c r="C2182" s="52"/>
      <c r="D2182" s="52"/>
      <c r="E2182" s="52"/>
      <c r="F2182" s="52"/>
      <c r="G2182" s="52"/>
      <c r="H2182" s="52"/>
      <c r="I2182" s="53"/>
      <c r="J2182" s="54" t="s">
        <v>52</v>
      </c>
      <c r="K2182" s="55"/>
      <c r="L2182" s="60"/>
      <c r="M2182" s="26"/>
      <c r="N2182" s="60"/>
      <c r="O2182" s="60"/>
      <c r="P2182" s="26"/>
      <c r="Q2182" s="26">
        <f>+L2182+M2182+N2182+O2182+P2182</f>
        <v>0</v>
      </c>
      <c r="R2182" s="26"/>
      <c r="S2182" s="60">
        <v>242341.625</v>
      </c>
      <c r="T2182" s="60"/>
      <c r="U2182" s="60"/>
      <c r="V2182" s="26">
        <f>+R2182+S2182+T2182+U2182</f>
        <v>242341.625</v>
      </c>
      <c r="W2182" s="26">
        <f>+Q2182+V2182</f>
        <v>242341.625</v>
      </c>
      <c r="X2182" s="26">
        <f>IF(Q2182=0,,(Q2182/W2182)*100)</f>
        <v>0</v>
      </c>
      <c r="Y2182" s="26">
        <f>IF(V2182=0,,(V2182/W2182)*100)</f>
        <v>100</v>
      </c>
      <c r="Z2182" s="1"/>
    </row>
    <row r="2183" spans="1:26" ht="23.25">
      <c r="A2183" s="1"/>
      <c r="B2183" s="61"/>
      <c r="C2183" s="62"/>
      <c r="D2183" s="62"/>
      <c r="E2183" s="62"/>
      <c r="F2183" s="62"/>
      <c r="G2183" s="62"/>
      <c r="H2183" s="62"/>
      <c r="I2183" s="54"/>
      <c r="J2183" s="54" t="s">
        <v>53</v>
      </c>
      <c r="K2183" s="55"/>
      <c r="L2183" s="24">
        <f aca="true" t="shared" si="534" ref="L2183:W2183">IF(L2180=0,,(L2182/L2180)*100)</f>
        <v>0</v>
      </c>
      <c r="M2183" s="24">
        <f t="shared" si="534"/>
        <v>0</v>
      </c>
      <c r="N2183" s="24">
        <f t="shared" si="534"/>
        <v>0</v>
      </c>
      <c r="O2183" s="24">
        <f t="shared" si="534"/>
        <v>0</v>
      </c>
      <c r="P2183" s="24">
        <f t="shared" si="534"/>
        <v>0</v>
      </c>
      <c r="Q2183" s="24">
        <f t="shared" si="534"/>
        <v>0</v>
      </c>
      <c r="R2183" s="24">
        <f t="shared" si="534"/>
        <v>0</v>
      </c>
      <c r="S2183" s="24">
        <f t="shared" si="534"/>
        <v>96.93665</v>
      </c>
      <c r="T2183" s="24">
        <f t="shared" si="534"/>
        <v>0</v>
      </c>
      <c r="U2183" s="24">
        <f t="shared" si="534"/>
        <v>0</v>
      </c>
      <c r="V2183" s="24">
        <f t="shared" si="534"/>
        <v>96.93665</v>
      </c>
      <c r="W2183" s="24">
        <f t="shared" si="534"/>
        <v>96.93665</v>
      </c>
      <c r="X2183" s="24"/>
      <c r="Y2183" s="24"/>
      <c r="Z2183" s="1"/>
    </row>
    <row r="2184" spans="1:26" ht="23.25">
      <c r="A2184" s="1"/>
      <c r="B2184" s="52"/>
      <c r="C2184" s="52"/>
      <c r="D2184" s="52"/>
      <c r="E2184" s="52"/>
      <c r="F2184" s="52"/>
      <c r="G2184" s="52"/>
      <c r="H2184" s="52"/>
      <c r="I2184" s="53"/>
      <c r="J2184" s="54" t="s">
        <v>54</v>
      </c>
      <c r="K2184" s="55"/>
      <c r="L2184" s="60">
        <f>IF(L2181=0,,(L2182/L2181)*100)</f>
        <v>0</v>
      </c>
      <c r="M2184" s="26">
        <f aca="true" t="shared" si="535" ref="M2184:W2184">IF(M2181=0,,(M2182/M2181)*100)</f>
        <v>0</v>
      </c>
      <c r="N2184" s="60">
        <f t="shared" si="535"/>
        <v>0</v>
      </c>
      <c r="O2184" s="60">
        <f t="shared" si="535"/>
        <v>0</v>
      </c>
      <c r="P2184" s="26">
        <f t="shared" si="535"/>
        <v>0</v>
      </c>
      <c r="Q2184" s="26">
        <f t="shared" si="535"/>
        <v>0</v>
      </c>
      <c r="R2184" s="26">
        <f t="shared" si="535"/>
        <v>0</v>
      </c>
      <c r="S2184" s="60">
        <f t="shared" si="535"/>
        <v>96.93665</v>
      </c>
      <c r="T2184" s="60">
        <f t="shared" si="535"/>
        <v>0</v>
      </c>
      <c r="U2184" s="60">
        <f t="shared" si="535"/>
        <v>0</v>
      </c>
      <c r="V2184" s="26">
        <f t="shared" si="535"/>
        <v>96.93665</v>
      </c>
      <c r="W2184" s="26">
        <f t="shared" si="535"/>
        <v>96.93665</v>
      </c>
      <c r="X2184" s="26"/>
      <c r="Y2184" s="26"/>
      <c r="Z2184" s="1"/>
    </row>
    <row r="2185" spans="1:26" ht="23.25">
      <c r="A2185" s="1"/>
      <c r="B2185" s="52"/>
      <c r="C2185" s="52"/>
      <c r="D2185" s="52"/>
      <c r="E2185" s="52"/>
      <c r="F2185" s="52"/>
      <c r="G2185" s="52"/>
      <c r="H2185" s="52"/>
      <c r="I2185" s="53"/>
      <c r="J2185" s="54"/>
      <c r="K2185" s="55"/>
      <c r="L2185" s="60"/>
      <c r="M2185" s="26"/>
      <c r="N2185" s="60"/>
      <c r="O2185" s="60"/>
      <c r="P2185" s="26"/>
      <c r="Q2185" s="26"/>
      <c r="R2185" s="26"/>
      <c r="S2185" s="60"/>
      <c r="T2185" s="60"/>
      <c r="U2185" s="60"/>
      <c r="V2185" s="26"/>
      <c r="W2185" s="26"/>
      <c r="X2185" s="26"/>
      <c r="Y2185" s="26"/>
      <c r="Z2185" s="1"/>
    </row>
    <row r="2186" spans="1:26" ht="23.25">
      <c r="A2186" s="1"/>
      <c r="B2186" s="52"/>
      <c r="C2186" s="52"/>
      <c r="D2186" s="52"/>
      <c r="E2186" s="52"/>
      <c r="F2186" s="52" t="s">
        <v>218</v>
      </c>
      <c r="G2186" s="52"/>
      <c r="H2186" s="52"/>
      <c r="I2186" s="53"/>
      <c r="J2186" s="54" t="s">
        <v>219</v>
      </c>
      <c r="K2186" s="55"/>
      <c r="L2186" s="60"/>
      <c r="M2186" s="26"/>
      <c r="N2186" s="60"/>
      <c r="O2186" s="60"/>
      <c r="P2186" s="26"/>
      <c r="Q2186" s="26"/>
      <c r="R2186" s="26"/>
      <c r="S2186" s="60"/>
      <c r="T2186" s="60"/>
      <c r="U2186" s="60"/>
      <c r="V2186" s="26"/>
      <c r="W2186" s="26"/>
      <c r="X2186" s="26"/>
      <c r="Y2186" s="26"/>
      <c r="Z2186" s="1"/>
    </row>
    <row r="2187" spans="1:26" ht="23.25">
      <c r="A2187" s="1"/>
      <c r="B2187" s="52"/>
      <c r="C2187" s="52"/>
      <c r="D2187" s="52"/>
      <c r="E2187" s="52"/>
      <c r="F2187" s="52"/>
      <c r="G2187" s="52"/>
      <c r="H2187" s="52"/>
      <c r="I2187" s="53"/>
      <c r="J2187" s="54" t="s">
        <v>50</v>
      </c>
      <c r="K2187" s="55"/>
      <c r="L2187" s="60">
        <f>+L2195</f>
        <v>0</v>
      </c>
      <c r="M2187" s="26">
        <f>+M2195</f>
        <v>624.951</v>
      </c>
      <c r="N2187" s="60">
        <f>+N2195</f>
        <v>2858.242</v>
      </c>
      <c r="O2187" s="60">
        <f>+O2195</f>
        <v>27519.171</v>
      </c>
      <c r="P2187" s="26">
        <f>+P2195</f>
        <v>0</v>
      </c>
      <c r="Q2187" s="26">
        <f>+L2187+M2187+N2187+O2187+P2187</f>
        <v>31002.363999999998</v>
      </c>
      <c r="R2187" s="26">
        <f aca="true" t="shared" si="536" ref="R2187:U2189">+R2195</f>
        <v>500</v>
      </c>
      <c r="S2187" s="60">
        <f t="shared" si="536"/>
        <v>0</v>
      </c>
      <c r="T2187" s="60">
        <f t="shared" si="536"/>
        <v>0</v>
      </c>
      <c r="U2187" s="60">
        <f t="shared" si="536"/>
        <v>0</v>
      </c>
      <c r="V2187" s="26">
        <f>+R2187+S2187+T2187+U2187</f>
        <v>500</v>
      </c>
      <c r="W2187" s="26">
        <f>+Q2187+V2187</f>
        <v>31502.363999999998</v>
      </c>
      <c r="X2187" s="26">
        <f>IF(Q2187=0,,(Q2187/W2187)*100)</f>
        <v>98.412817526964</v>
      </c>
      <c r="Y2187" s="26">
        <f>IF(V2187=0,,(V2187/W2187)*100)</f>
        <v>1.5871824730359918</v>
      </c>
      <c r="Z2187" s="1"/>
    </row>
    <row r="2188" spans="1:26" ht="23.25">
      <c r="A2188" s="1"/>
      <c r="B2188" s="52"/>
      <c r="C2188" s="52"/>
      <c r="D2188" s="52"/>
      <c r="E2188" s="52"/>
      <c r="F2188" s="52"/>
      <c r="G2188" s="52"/>
      <c r="H2188" s="52"/>
      <c r="I2188" s="53"/>
      <c r="J2188" s="54" t="s">
        <v>51</v>
      </c>
      <c r="K2188" s="55"/>
      <c r="L2188" s="60">
        <f aca="true" t="shared" si="537" ref="L2188:P2189">+L2196</f>
        <v>0</v>
      </c>
      <c r="M2188" s="26">
        <f t="shared" si="537"/>
        <v>395.412</v>
      </c>
      <c r="N2188" s="60">
        <f t="shared" si="537"/>
        <v>917.413</v>
      </c>
      <c r="O2188" s="60">
        <f t="shared" si="537"/>
        <v>23965.744</v>
      </c>
      <c r="P2188" s="26">
        <f t="shared" si="537"/>
        <v>0</v>
      </c>
      <c r="Q2188" s="26">
        <f>+L2188+M2188+N2188+O2188+P2188</f>
        <v>25278.569</v>
      </c>
      <c r="R2188" s="26">
        <f t="shared" si="536"/>
        <v>4770.182</v>
      </c>
      <c r="S2188" s="60">
        <f t="shared" si="536"/>
        <v>0</v>
      </c>
      <c r="T2188" s="60">
        <f t="shared" si="536"/>
        <v>0</v>
      </c>
      <c r="U2188" s="60">
        <f t="shared" si="536"/>
        <v>0</v>
      </c>
      <c r="V2188" s="26">
        <f>+R2188+S2188+T2188+U2188</f>
        <v>4770.182</v>
      </c>
      <c r="W2188" s="26">
        <f>+Q2188+V2188</f>
        <v>30048.751</v>
      </c>
      <c r="X2188" s="26">
        <f>IF(Q2188=0,,(Q2188/W2188)*100)</f>
        <v>84.12519042804807</v>
      </c>
      <c r="Y2188" s="26">
        <f>IF(V2188=0,,(V2188/W2188)*100)</f>
        <v>15.874809571951925</v>
      </c>
      <c r="Z2188" s="1"/>
    </row>
    <row r="2189" spans="1:26" ht="23.25">
      <c r="A2189" s="1"/>
      <c r="B2189" s="52"/>
      <c r="C2189" s="52"/>
      <c r="D2189" s="52"/>
      <c r="E2189" s="52"/>
      <c r="F2189" s="52"/>
      <c r="G2189" s="52"/>
      <c r="H2189" s="52"/>
      <c r="I2189" s="53"/>
      <c r="J2189" s="54" t="s">
        <v>52</v>
      </c>
      <c r="K2189" s="55"/>
      <c r="L2189" s="60">
        <f t="shared" si="537"/>
        <v>0</v>
      </c>
      <c r="M2189" s="26">
        <f t="shared" si="537"/>
        <v>248.77</v>
      </c>
      <c r="N2189" s="60">
        <f t="shared" si="537"/>
        <v>831.716</v>
      </c>
      <c r="O2189" s="60">
        <f t="shared" si="537"/>
        <v>23764.361</v>
      </c>
      <c r="P2189" s="26">
        <f t="shared" si="537"/>
        <v>0</v>
      </c>
      <c r="Q2189" s="26">
        <f>+L2189+M2189+N2189+O2189+P2189</f>
        <v>24844.847</v>
      </c>
      <c r="R2189" s="26">
        <f t="shared" si="536"/>
        <v>4761.304</v>
      </c>
      <c r="S2189" s="60">
        <f t="shared" si="536"/>
        <v>0</v>
      </c>
      <c r="T2189" s="60">
        <f t="shared" si="536"/>
        <v>0</v>
      </c>
      <c r="U2189" s="60">
        <f t="shared" si="536"/>
        <v>0</v>
      </c>
      <c r="V2189" s="26">
        <f>+R2189+S2189+T2189+U2189</f>
        <v>4761.304</v>
      </c>
      <c r="W2189" s="26">
        <f>+Q2189+V2189</f>
        <v>29606.151</v>
      </c>
      <c r="X2189" s="26">
        <f>IF(Q2189=0,,(Q2189/W2189)*100)</f>
        <v>83.91785544834923</v>
      </c>
      <c r="Y2189" s="26">
        <f>IF(V2189=0,,(V2189/W2189)*100)</f>
        <v>16.08214455165077</v>
      </c>
      <c r="Z2189" s="1"/>
    </row>
    <row r="2190" spans="1:26" ht="23.25">
      <c r="A2190" s="1"/>
      <c r="B2190" s="52"/>
      <c r="C2190" s="52"/>
      <c r="D2190" s="52"/>
      <c r="E2190" s="52"/>
      <c r="F2190" s="52"/>
      <c r="G2190" s="52"/>
      <c r="H2190" s="52"/>
      <c r="I2190" s="53"/>
      <c r="J2190" s="54" t="s">
        <v>53</v>
      </c>
      <c r="K2190" s="55"/>
      <c r="L2190" s="60">
        <f aca="true" t="shared" si="538" ref="L2190:W2190">IF(L2187=0,,(L2189/L2187)*100)</f>
        <v>0</v>
      </c>
      <c r="M2190" s="26">
        <f t="shared" si="538"/>
        <v>39.806320815551935</v>
      </c>
      <c r="N2190" s="60">
        <f t="shared" si="538"/>
        <v>29.098865666378142</v>
      </c>
      <c r="O2190" s="60">
        <f t="shared" si="538"/>
        <v>86.35565729796149</v>
      </c>
      <c r="P2190" s="26">
        <f t="shared" si="538"/>
        <v>0</v>
      </c>
      <c r="Q2190" s="26">
        <f t="shared" si="538"/>
        <v>80.13855653072135</v>
      </c>
      <c r="R2190" s="26">
        <f t="shared" si="538"/>
        <v>952.2608</v>
      </c>
      <c r="S2190" s="60">
        <f t="shared" si="538"/>
        <v>0</v>
      </c>
      <c r="T2190" s="60">
        <f t="shared" si="538"/>
        <v>0</v>
      </c>
      <c r="U2190" s="60">
        <f t="shared" si="538"/>
        <v>0</v>
      </c>
      <c r="V2190" s="26">
        <f t="shared" si="538"/>
        <v>952.2608</v>
      </c>
      <c r="W2190" s="26">
        <f t="shared" si="538"/>
        <v>93.98072792251402</v>
      </c>
      <c r="X2190" s="26"/>
      <c r="Y2190" s="26"/>
      <c r="Z2190" s="1"/>
    </row>
    <row r="2191" spans="1:26" ht="23.25">
      <c r="A2191" s="1"/>
      <c r="B2191" s="52"/>
      <c r="C2191" s="52"/>
      <c r="D2191" s="52"/>
      <c r="E2191" s="52"/>
      <c r="F2191" s="52"/>
      <c r="G2191" s="52"/>
      <c r="H2191" s="52"/>
      <c r="I2191" s="53"/>
      <c r="J2191" s="54" t="s">
        <v>54</v>
      </c>
      <c r="K2191" s="55"/>
      <c r="L2191" s="60">
        <f>IF(L2188=0,,(L2189/L2188)*100)</f>
        <v>0</v>
      </c>
      <c r="M2191" s="26">
        <f aca="true" t="shared" si="539" ref="M2191:W2191">IF(M2188=0,,(M2189/M2188)*100)</f>
        <v>62.91412501390955</v>
      </c>
      <c r="N2191" s="60">
        <f t="shared" si="539"/>
        <v>90.6588417648322</v>
      </c>
      <c r="O2191" s="60">
        <f t="shared" si="539"/>
        <v>99.15970478529688</v>
      </c>
      <c r="P2191" s="26">
        <f t="shared" si="539"/>
        <v>0</v>
      </c>
      <c r="Q2191" s="26">
        <f t="shared" si="539"/>
        <v>98.28423040877038</v>
      </c>
      <c r="R2191" s="26">
        <f t="shared" si="539"/>
        <v>99.81388550793241</v>
      </c>
      <c r="S2191" s="60">
        <f t="shared" si="539"/>
        <v>0</v>
      </c>
      <c r="T2191" s="60">
        <f t="shared" si="539"/>
        <v>0</v>
      </c>
      <c r="U2191" s="60">
        <f t="shared" si="539"/>
        <v>0</v>
      </c>
      <c r="V2191" s="26">
        <f t="shared" si="539"/>
        <v>99.81388550793241</v>
      </c>
      <c r="W2191" s="26">
        <f t="shared" si="539"/>
        <v>98.52706024287001</v>
      </c>
      <c r="X2191" s="26"/>
      <c r="Y2191" s="26"/>
      <c r="Z2191" s="1"/>
    </row>
    <row r="2192" spans="1:26" ht="23.25">
      <c r="A2192" s="1"/>
      <c r="B2192" s="61"/>
      <c r="C2192" s="62"/>
      <c r="D2192" s="62"/>
      <c r="E2192" s="62"/>
      <c r="F2192" s="62"/>
      <c r="G2192" s="62"/>
      <c r="H2192" s="62"/>
      <c r="I2192" s="54"/>
      <c r="J2192" s="54"/>
      <c r="K2192" s="55"/>
      <c r="L2192" s="24"/>
      <c r="M2192" s="24"/>
      <c r="N2192" s="24"/>
      <c r="O2192" s="24"/>
      <c r="P2192" s="24"/>
      <c r="Q2192" s="24"/>
      <c r="R2192" s="24"/>
      <c r="S2192" s="24"/>
      <c r="T2192" s="24"/>
      <c r="U2192" s="24"/>
      <c r="V2192" s="24"/>
      <c r="W2192" s="24"/>
      <c r="X2192" s="24"/>
      <c r="Y2192" s="24"/>
      <c r="Z2192" s="1"/>
    </row>
    <row r="2193" spans="1:26" ht="23.25">
      <c r="A2193" s="1"/>
      <c r="B2193" s="52"/>
      <c r="C2193" s="52"/>
      <c r="D2193" s="52"/>
      <c r="E2193" s="52"/>
      <c r="F2193" s="52"/>
      <c r="G2193" s="52" t="s">
        <v>60</v>
      </c>
      <c r="H2193" s="52"/>
      <c r="I2193" s="53"/>
      <c r="J2193" s="54" t="s">
        <v>61</v>
      </c>
      <c r="K2193" s="55"/>
      <c r="L2193" s="60"/>
      <c r="M2193" s="26"/>
      <c r="N2193" s="60"/>
      <c r="O2193" s="60"/>
      <c r="P2193" s="26"/>
      <c r="Q2193" s="26"/>
      <c r="R2193" s="26"/>
      <c r="S2193" s="60"/>
      <c r="T2193" s="60"/>
      <c r="U2193" s="60"/>
      <c r="V2193" s="26"/>
      <c r="W2193" s="26"/>
      <c r="X2193" s="26"/>
      <c r="Y2193" s="26"/>
      <c r="Z2193" s="1"/>
    </row>
    <row r="2194" spans="1:26" ht="23.25">
      <c r="A2194" s="1"/>
      <c r="B2194" s="52"/>
      <c r="C2194" s="52"/>
      <c r="D2194" s="52"/>
      <c r="E2194" s="52"/>
      <c r="F2194" s="52"/>
      <c r="G2194" s="52"/>
      <c r="H2194" s="52"/>
      <c r="I2194" s="53"/>
      <c r="J2194" s="54" t="s">
        <v>62</v>
      </c>
      <c r="K2194" s="55"/>
      <c r="L2194" s="60"/>
      <c r="M2194" s="26"/>
      <c r="N2194" s="60"/>
      <c r="O2194" s="60"/>
      <c r="P2194" s="26"/>
      <c r="Q2194" s="26"/>
      <c r="R2194" s="26"/>
      <c r="S2194" s="60"/>
      <c r="T2194" s="60"/>
      <c r="U2194" s="60"/>
      <c r="V2194" s="26"/>
      <c r="W2194" s="26"/>
      <c r="X2194" s="26"/>
      <c r="Y2194" s="26"/>
      <c r="Z2194" s="1"/>
    </row>
    <row r="2195" spans="1:26" ht="23.25">
      <c r="A2195" s="1"/>
      <c r="B2195" s="52"/>
      <c r="C2195" s="52"/>
      <c r="D2195" s="52"/>
      <c r="E2195" s="52"/>
      <c r="F2195" s="52"/>
      <c r="G2195" s="52"/>
      <c r="H2195" s="52"/>
      <c r="I2195" s="53"/>
      <c r="J2195" s="54" t="s">
        <v>50</v>
      </c>
      <c r="K2195" s="55"/>
      <c r="L2195" s="60">
        <f aca="true" t="shared" si="540" ref="L2195:P2197">+L2202+L2217</f>
        <v>0</v>
      </c>
      <c r="M2195" s="26">
        <f t="shared" si="540"/>
        <v>624.951</v>
      </c>
      <c r="N2195" s="60">
        <f t="shared" si="540"/>
        <v>2858.242</v>
      </c>
      <c r="O2195" s="60">
        <f t="shared" si="540"/>
        <v>27519.171</v>
      </c>
      <c r="P2195" s="26">
        <f t="shared" si="540"/>
        <v>0</v>
      </c>
      <c r="Q2195" s="26">
        <f>+L2195+M2195+N2195+O2195+P2195</f>
        <v>31002.363999999998</v>
      </c>
      <c r="R2195" s="26">
        <f aca="true" t="shared" si="541" ref="R2195:U2197">+R2202+R2217</f>
        <v>500</v>
      </c>
      <c r="S2195" s="60">
        <f t="shared" si="541"/>
        <v>0</v>
      </c>
      <c r="T2195" s="60">
        <f t="shared" si="541"/>
        <v>0</v>
      </c>
      <c r="U2195" s="60">
        <f t="shared" si="541"/>
        <v>0</v>
      </c>
      <c r="V2195" s="26">
        <f>+R2195+S2195+T2195+U2195</f>
        <v>500</v>
      </c>
      <c r="W2195" s="26">
        <f>+Q2195+V2195</f>
        <v>31502.363999999998</v>
      </c>
      <c r="X2195" s="26">
        <f>IF(Q2195=0,,(Q2195/W2195)*100)</f>
        <v>98.412817526964</v>
      </c>
      <c r="Y2195" s="26">
        <f>IF(V2195=0,,(V2195/W2195)*100)</f>
        <v>1.5871824730359918</v>
      </c>
      <c r="Z2195" s="1"/>
    </row>
    <row r="2196" spans="1:26" ht="23.25">
      <c r="A2196" s="1"/>
      <c r="B2196" s="52"/>
      <c r="C2196" s="52"/>
      <c r="D2196" s="52"/>
      <c r="E2196" s="52"/>
      <c r="F2196" s="52"/>
      <c r="G2196" s="52"/>
      <c r="H2196" s="52"/>
      <c r="I2196" s="53"/>
      <c r="J2196" s="54" t="s">
        <v>51</v>
      </c>
      <c r="K2196" s="55"/>
      <c r="L2196" s="60">
        <f t="shared" si="540"/>
        <v>0</v>
      </c>
      <c r="M2196" s="26">
        <f t="shared" si="540"/>
        <v>395.412</v>
      </c>
      <c r="N2196" s="60">
        <f t="shared" si="540"/>
        <v>917.413</v>
      </c>
      <c r="O2196" s="60">
        <f t="shared" si="540"/>
        <v>23965.744</v>
      </c>
      <c r="P2196" s="26">
        <f t="shared" si="540"/>
        <v>0</v>
      </c>
      <c r="Q2196" s="26">
        <f>+L2196+M2196+N2196+O2196+P2196</f>
        <v>25278.569</v>
      </c>
      <c r="R2196" s="26">
        <f t="shared" si="541"/>
        <v>4770.182</v>
      </c>
      <c r="S2196" s="60">
        <f t="shared" si="541"/>
        <v>0</v>
      </c>
      <c r="T2196" s="60">
        <f t="shared" si="541"/>
        <v>0</v>
      </c>
      <c r="U2196" s="60">
        <f t="shared" si="541"/>
        <v>0</v>
      </c>
      <c r="V2196" s="26">
        <f>+R2196+S2196+T2196+U2196</f>
        <v>4770.182</v>
      </c>
      <c r="W2196" s="26">
        <f>+Q2196+V2196</f>
        <v>30048.751</v>
      </c>
      <c r="X2196" s="26">
        <f>IF(Q2196=0,,(Q2196/W2196)*100)</f>
        <v>84.12519042804807</v>
      </c>
      <c r="Y2196" s="26">
        <f>IF(V2196=0,,(V2196/W2196)*100)</f>
        <v>15.874809571951925</v>
      </c>
      <c r="Z2196" s="1"/>
    </row>
    <row r="2197" spans="1:26" ht="23.25">
      <c r="A2197" s="1"/>
      <c r="B2197" s="61"/>
      <c r="C2197" s="61"/>
      <c r="D2197" s="61"/>
      <c r="E2197" s="61"/>
      <c r="F2197" s="61"/>
      <c r="G2197" s="61"/>
      <c r="H2197" s="61"/>
      <c r="I2197" s="53"/>
      <c r="J2197" s="54" t="s">
        <v>52</v>
      </c>
      <c r="K2197" s="55"/>
      <c r="L2197" s="60">
        <f t="shared" si="540"/>
        <v>0</v>
      </c>
      <c r="M2197" s="26">
        <f t="shared" si="540"/>
        <v>248.77</v>
      </c>
      <c r="N2197" s="60">
        <f t="shared" si="540"/>
        <v>831.716</v>
      </c>
      <c r="O2197" s="60">
        <f t="shared" si="540"/>
        <v>23764.361</v>
      </c>
      <c r="P2197" s="26">
        <f t="shared" si="540"/>
        <v>0</v>
      </c>
      <c r="Q2197" s="26">
        <f>+L2197+M2197+N2197+O2197+P2197</f>
        <v>24844.847</v>
      </c>
      <c r="R2197" s="26">
        <f t="shared" si="541"/>
        <v>4761.304</v>
      </c>
      <c r="S2197" s="60">
        <f t="shared" si="541"/>
        <v>0</v>
      </c>
      <c r="T2197" s="60">
        <f t="shared" si="541"/>
        <v>0</v>
      </c>
      <c r="U2197" s="60">
        <f t="shared" si="541"/>
        <v>0</v>
      </c>
      <c r="V2197" s="26">
        <f>+R2197+S2197+T2197+U2197</f>
        <v>4761.304</v>
      </c>
      <c r="W2197" s="26">
        <f>+Q2197+V2197</f>
        <v>29606.151</v>
      </c>
      <c r="X2197" s="26">
        <f>IF(Q2197=0,,(Q2197/W2197)*100)</f>
        <v>83.91785544834923</v>
      </c>
      <c r="Y2197" s="26">
        <f>IF(V2197=0,,(V2197/W2197)*100)</f>
        <v>16.08214455165077</v>
      </c>
      <c r="Z2197" s="1"/>
    </row>
    <row r="2198" spans="1:26" ht="23.25">
      <c r="A2198" s="1"/>
      <c r="B2198" s="61"/>
      <c r="C2198" s="62"/>
      <c r="D2198" s="62"/>
      <c r="E2198" s="62"/>
      <c r="F2198" s="62"/>
      <c r="G2198" s="62"/>
      <c r="H2198" s="62"/>
      <c r="I2198" s="54"/>
      <c r="J2198" s="54" t="s">
        <v>53</v>
      </c>
      <c r="K2198" s="55"/>
      <c r="L2198" s="24">
        <f aca="true" t="shared" si="542" ref="L2198:W2198">IF(L2195=0,,(L2197/L2195)*100)</f>
        <v>0</v>
      </c>
      <c r="M2198" s="24">
        <f t="shared" si="542"/>
        <v>39.806320815551935</v>
      </c>
      <c r="N2198" s="24">
        <f t="shared" si="542"/>
        <v>29.098865666378142</v>
      </c>
      <c r="O2198" s="24">
        <f t="shared" si="542"/>
        <v>86.35565729796149</v>
      </c>
      <c r="P2198" s="24">
        <f t="shared" si="542"/>
        <v>0</v>
      </c>
      <c r="Q2198" s="24">
        <f t="shared" si="542"/>
        <v>80.13855653072135</v>
      </c>
      <c r="R2198" s="24">
        <f t="shared" si="542"/>
        <v>952.2608</v>
      </c>
      <c r="S2198" s="24">
        <f t="shared" si="542"/>
        <v>0</v>
      </c>
      <c r="T2198" s="24">
        <f t="shared" si="542"/>
        <v>0</v>
      </c>
      <c r="U2198" s="24">
        <f t="shared" si="542"/>
        <v>0</v>
      </c>
      <c r="V2198" s="24">
        <f t="shared" si="542"/>
        <v>952.2608</v>
      </c>
      <c r="W2198" s="24">
        <f t="shared" si="542"/>
        <v>93.98072792251402</v>
      </c>
      <c r="X2198" s="24"/>
      <c r="Y2198" s="24"/>
      <c r="Z2198" s="1"/>
    </row>
    <row r="2199" spans="1:26" ht="23.25">
      <c r="A2199" s="1"/>
      <c r="B2199" s="61"/>
      <c r="C2199" s="61"/>
      <c r="D2199" s="61"/>
      <c r="E2199" s="61"/>
      <c r="F2199" s="61"/>
      <c r="G2199" s="61"/>
      <c r="H2199" s="61"/>
      <c r="I2199" s="53"/>
      <c r="J2199" s="54" t="s">
        <v>54</v>
      </c>
      <c r="K2199" s="55"/>
      <c r="L2199" s="60">
        <f>IF(L2196=0,,(L2197/L2196)*100)</f>
        <v>0</v>
      </c>
      <c r="M2199" s="26">
        <f aca="true" t="shared" si="543" ref="M2199:W2199">IF(M2196=0,,(M2197/M2196)*100)</f>
        <v>62.91412501390955</v>
      </c>
      <c r="N2199" s="60">
        <f t="shared" si="543"/>
        <v>90.6588417648322</v>
      </c>
      <c r="O2199" s="60">
        <f t="shared" si="543"/>
        <v>99.15970478529688</v>
      </c>
      <c r="P2199" s="26">
        <f t="shared" si="543"/>
        <v>0</v>
      </c>
      <c r="Q2199" s="26">
        <f t="shared" si="543"/>
        <v>98.28423040877038</v>
      </c>
      <c r="R2199" s="26">
        <f t="shared" si="543"/>
        <v>99.81388550793241</v>
      </c>
      <c r="S2199" s="60">
        <f t="shared" si="543"/>
        <v>0</v>
      </c>
      <c r="T2199" s="60">
        <f t="shared" si="543"/>
        <v>0</v>
      </c>
      <c r="U2199" s="60">
        <f t="shared" si="543"/>
        <v>0</v>
      </c>
      <c r="V2199" s="26">
        <f t="shared" si="543"/>
        <v>99.81388550793241</v>
      </c>
      <c r="W2199" s="26">
        <f t="shared" si="543"/>
        <v>98.52706024287001</v>
      </c>
      <c r="X2199" s="26"/>
      <c r="Y2199" s="26"/>
      <c r="Z2199" s="1"/>
    </row>
    <row r="2200" spans="1:26" ht="23.25">
      <c r="A2200" s="1"/>
      <c r="B2200" s="61"/>
      <c r="C2200" s="61"/>
      <c r="D2200" s="61"/>
      <c r="E2200" s="61"/>
      <c r="F2200" s="61"/>
      <c r="G2200" s="61"/>
      <c r="H2200" s="61"/>
      <c r="I2200" s="53"/>
      <c r="J2200" s="54"/>
      <c r="K2200" s="55"/>
      <c r="L2200" s="60"/>
      <c r="M2200" s="26"/>
      <c r="N2200" s="60"/>
      <c r="O2200" s="60"/>
      <c r="P2200" s="26"/>
      <c r="Q2200" s="26"/>
      <c r="R2200" s="26"/>
      <c r="S2200" s="60"/>
      <c r="T2200" s="60"/>
      <c r="U2200" s="60"/>
      <c r="V2200" s="26"/>
      <c r="W2200" s="26"/>
      <c r="X2200" s="26"/>
      <c r="Y2200" s="26"/>
      <c r="Z2200" s="1"/>
    </row>
    <row r="2201" spans="1:26" ht="23.25">
      <c r="A2201" s="1"/>
      <c r="B2201" s="61"/>
      <c r="C2201" s="61"/>
      <c r="D2201" s="61"/>
      <c r="E2201" s="61"/>
      <c r="F2201" s="61"/>
      <c r="G2201" s="61"/>
      <c r="H2201" s="61" t="s">
        <v>395</v>
      </c>
      <c r="I2201" s="53"/>
      <c r="J2201" s="54" t="s">
        <v>223</v>
      </c>
      <c r="K2201" s="55"/>
      <c r="L2201" s="60"/>
      <c r="M2201" s="26"/>
      <c r="N2201" s="60"/>
      <c r="O2201" s="60"/>
      <c r="P2201" s="26"/>
      <c r="Q2201" s="26"/>
      <c r="R2201" s="26"/>
      <c r="S2201" s="60"/>
      <c r="T2201" s="60"/>
      <c r="U2201" s="60"/>
      <c r="V2201" s="26"/>
      <c r="W2201" s="26"/>
      <c r="X2201" s="26"/>
      <c r="Y2201" s="26"/>
      <c r="Z2201" s="1"/>
    </row>
    <row r="2202" spans="1:26" ht="23.25">
      <c r="A2202" s="1"/>
      <c r="B2202" s="61"/>
      <c r="C2202" s="61"/>
      <c r="D2202" s="61"/>
      <c r="E2202" s="61"/>
      <c r="F2202" s="61"/>
      <c r="G2202" s="61"/>
      <c r="H2202" s="61"/>
      <c r="I2202" s="53"/>
      <c r="J2202" s="54" t="s">
        <v>50</v>
      </c>
      <c r="K2202" s="55"/>
      <c r="L2202" s="60"/>
      <c r="M2202" s="26">
        <v>624.951</v>
      </c>
      <c r="N2202" s="60">
        <v>2858.242</v>
      </c>
      <c r="O2202" s="60"/>
      <c r="P2202" s="26"/>
      <c r="Q2202" s="26">
        <f>+L2202+M2202+N2202+O2202+P2202</f>
        <v>3483.193</v>
      </c>
      <c r="R2202" s="26"/>
      <c r="S2202" s="60"/>
      <c r="T2202" s="60"/>
      <c r="U2202" s="60"/>
      <c r="V2202" s="26">
        <f>+R2202+S2202+T2202+U2202</f>
        <v>0</v>
      </c>
      <c r="W2202" s="26">
        <f>+Q2202+V2202</f>
        <v>3483.193</v>
      </c>
      <c r="X2202" s="26">
        <f>IF(Q2202=0,,(Q2202/W2202)*100)</f>
        <v>100</v>
      </c>
      <c r="Y2202" s="26">
        <f>IF(V2202=0,,(V2202/W2202)*100)</f>
        <v>0</v>
      </c>
      <c r="Z2202" s="1"/>
    </row>
    <row r="2203" spans="1:26" ht="23.25">
      <c r="A2203" s="1"/>
      <c r="B2203" s="61"/>
      <c r="C2203" s="61"/>
      <c r="D2203" s="61"/>
      <c r="E2203" s="61"/>
      <c r="F2203" s="61"/>
      <c r="G2203" s="61"/>
      <c r="H2203" s="61"/>
      <c r="I2203" s="53"/>
      <c r="J2203" s="54" t="s">
        <v>51</v>
      </c>
      <c r="K2203" s="55"/>
      <c r="L2203" s="60"/>
      <c r="M2203" s="26">
        <v>395.412</v>
      </c>
      <c r="N2203" s="60">
        <v>917.413</v>
      </c>
      <c r="O2203" s="60"/>
      <c r="P2203" s="26"/>
      <c r="Q2203" s="26">
        <f>+L2203+M2203+N2203+O2203+P2203</f>
        <v>1312.825</v>
      </c>
      <c r="R2203" s="26"/>
      <c r="S2203" s="60"/>
      <c r="T2203" s="60"/>
      <c r="U2203" s="60"/>
      <c r="V2203" s="26">
        <f>+R2203+S2203+T2203+U2203</f>
        <v>0</v>
      </c>
      <c r="W2203" s="26">
        <f>+Q2203+V2203</f>
        <v>1312.825</v>
      </c>
      <c r="X2203" s="26">
        <f>IF(Q2203=0,,(Q2203/W2203)*100)</f>
        <v>100</v>
      </c>
      <c r="Y2203" s="26">
        <f>IF(V2203=0,,(V2203/W2203)*100)</f>
        <v>0</v>
      </c>
      <c r="Z2203" s="1"/>
    </row>
    <row r="2204" spans="1:26" ht="23.25">
      <c r="A2204" s="1"/>
      <c r="B2204" s="61"/>
      <c r="C2204" s="61"/>
      <c r="D2204" s="61"/>
      <c r="E2204" s="61"/>
      <c r="F2204" s="61"/>
      <c r="G2204" s="61"/>
      <c r="H2204" s="61"/>
      <c r="I2204" s="53"/>
      <c r="J2204" s="54" t="s">
        <v>52</v>
      </c>
      <c r="K2204" s="55"/>
      <c r="L2204" s="60"/>
      <c r="M2204" s="26">
        <v>248.77</v>
      </c>
      <c r="N2204" s="60">
        <v>831.716</v>
      </c>
      <c r="O2204" s="60"/>
      <c r="P2204" s="26"/>
      <c r="Q2204" s="26">
        <f>+L2204+M2204+N2204+O2204+P2204</f>
        <v>1080.486</v>
      </c>
      <c r="R2204" s="26"/>
      <c r="S2204" s="60"/>
      <c r="T2204" s="60"/>
      <c r="U2204" s="60"/>
      <c r="V2204" s="26">
        <f>+R2204+S2204+T2204+U2204</f>
        <v>0</v>
      </c>
      <c r="W2204" s="26">
        <f>+Q2204+V2204</f>
        <v>1080.486</v>
      </c>
      <c r="X2204" s="26">
        <f>IF(Q2204=0,,(Q2204/W2204)*100)</f>
        <v>100</v>
      </c>
      <c r="Y2204" s="26">
        <f>IF(V2204=0,,(V2204/W2204)*100)</f>
        <v>0</v>
      </c>
      <c r="Z2204" s="1"/>
    </row>
    <row r="2205" spans="1:26" ht="23.25">
      <c r="A2205" s="1"/>
      <c r="B2205" s="70"/>
      <c r="C2205" s="70"/>
      <c r="D2205" s="70"/>
      <c r="E2205" s="70"/>
      <c r="F2205" s="70"/>
      <c r="G2205" s="70"/>
      <c r="H2205" s="70"/>
      <c r="I2205" s="64"/>
      <c r="J2205" s="65"/>
      <c r="K2205" s="66"/>
      <c r="L2205" s="67"/>
      <c r="M2205" s="68"/>
      <c r="N2205" s="67"/>
      <c r="O2205" s="67"/>
      <c r="P2205" s="68"/>
      <c r="Q2205" s="68"/>
      <c r="R2205" s="68"/>
      <c r="S2205" s="67"/>
      <c r="T2205" s="67"/>
      <c r="U2205" s="67"/>
      <c r="V2205" s="68"/>
      <c r="W2205" s="68"/>
      <c r="X2205" s="68"/>
      <c r="Y2205" s="68"/>
      <c r="Z2205" s="1"/>
    </row>
    <row r="2206" spans="1:26" ht="23.2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</row>
    <row r="2207" spans="1:26" ht="23.2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5"/>
      <c r="W2207" s="5"/>
      <c r="X2207" s="5"/>
      <c r="Y2207" s="5" t="s">
        <v>449</v>
      </c>
      <c r="Z2207" s="1"/>
    </row>
    <row r="2208" spans="1:26" ht="23.25">
      <c r="A2208" s="1"/>
      <c r="B2208" s="9" t="s">
        <v>3</v>
      </c>
      <c r="C2208" s="10"/>
      <c r="D2208" s="10"/>
      <c r="E2208" s="10"/>
      <c r="F2208" s="10"/>
      <c r="G2208" s="10"/>
      <c r="H2208" s="11"/>
      <c r="I2208" s="12"/>
      <c r="J2208" s="13"/>
      <c r="K2208" s="14"/>
      <c r="L2208" s="15" t="s">
        <v>4</v>
      </c>
      <c r="M2208" s="15"/>
      <c r="N2208" s="15"/>
      <c r="O2208" s="15"/>
      <c r="P2208" s="15"/>
      <c r="Q2208" s="15"/>
      <c r="R2208" s="16" t="s">
        <v>5</v>
      </c>
      <c r="S2208" s="15"/>
      <c r="T2208" s="15"/>
      <c r="U2208" s="15"/>
      <c r="V2208" s="17"/>
      <c r="W2208" s="15" t="s">
        <v>6</v>
      </c>
      <c r="X2208" s="15"/>
      <c r="Y2208" s="18"/>
      <c r="Z2208" s="1"/>
    </row>
    <row r="2209" spans="1:26" ht="23.25">
      <c r="A2209" s="1"/>
      <c r="B2209" s="19" t="s">
        <v>7</v>
      </c>
      <c r="C2209" s="20"/>
      <c r="D2209" s="20"/>
      <c r="E2209" s="20"/>
      <c r="F2209" s="20"/>
      <c r="G2209" s="20"/>
      <c r="H2209" s="21"/>
      <c r="I2209" s="22"/>
      <c r="J2209" s="23"/>
      <c r="K2209" s="24"/>
      <c r="L2209" s="25"/>
      <c r="M2209" s="26"/>
      <c r="N2209" s="27"/>
      <c r="O2209" s="28" t="s">
        <v>8</v>
      </c>
      <c r="P2209" s="29"/>
      <c r="Q2209" s="30"/>
      <c r="R2209" s="31" t="s">
        <v>8</v>
      </c>
      <c r="S2209" s="32" t="s">
        <v>9</v>
      </c>
      <c r="T2209" s="25"/>
      <c r="U2209" s="33" t="s">
        <v>10</v>
      </c>
      <c r="V2209" s="30"/>
      <c r="W2209" s="30"/>
      <c r="X2209" s="34" t="s">
        <v>11</v>
      </c>
      <c r="Y2209" s="35"/>
      <c r="Z2209" s="1"/>
    </row>
    <row r="2210" spans="1:26" ht="23.25">
      <c r="A2210" s="1"/>
      <c r="B2210" s="36"/>
      <c r="C2210" s="37"/>
      <c r="D2210" s="37"/>
      <c r="E2210" s="37"/>
      <c r="F2210" s="38"/>
      <c r="G2210" s="37"/>
      <c r="H2210" s="36"/>
      <c r="I2210" s="22"/>
      <c r="J2210" s="2" t="s">
        <v>12</v>
      </c>
      <c r="K2210" s="24"/>
      <c r="L2210" s="39" t="s">
        <v>13</v>
      </c>
      <c r="M2210" s="40" t="s">
        <v>14</v>
      </c>
      <c r="N2210" s="32" t="s">
        <v>13</v>
      </c>
      <c r="O2210" s="39" t="s">
        <v>15</v>
      </c>
      <c r="P2210" s="29" t="s">
        <v>16</v>
      </c>
      <c r="Q2210" s="26"/>
      <c r="R2210" s="41" t="s">
        <v>15</v>
      </c>
      <c r="S2210" s="40" t="s">
        <v>17</v>
      </c>
      <c r="T2210" s="39" t="s">
        <v>18</v>
      </c>
      <c r="U2210" s="33" t="s">
        <v>19</v>
      </c>
      <c r="V2210" s="30"/>
      <c r="W2210" s="30"/>
      <c r="X2210" s="30"/>
      <c r="Y2210" s="40"/>
      <c r="Z2210" s="1"/>
    </row>
    <row r="2211" spans="1:26" ht="23.25">
      <c r="A2211" s="1"/>
      <c r="B2211" s="36" t="s">
        <v>20</v>
      </c>
      <c r="C2211" s="36" t="s">
        <v>21</v>
      </c>
      <c r="D2211" s="36" t="s">
        <v>22</v>
      </c>
      <c r="E2211" s="36" t="s">
        <v>23</v>
      </c>
      <c r="F2211" s="36" t="s">
        <v>24</v>
      </c>
      <c r="G2211" s="36" t="s">
        <v>25</v>
      </c>
      <c r="H2211" s="36" t="s">
        <v>26</v>
      </c>
      <c r="I2211" s="22"/>
      <c r="J2211" s="42"/>
      <c r="K2211" s="24"/>
      <c r="L2211" s="39" t="s">
        <v>27</v>
      </c>
      <c r="M2211" s="40" t="s">
        <v>28</v>
      </c>
      <c r="N2211" s="32" t="s">
        <v>29</v>
      </c>
      <c r="O2211" s="39" t="s">
        <v>30</v>
      </c>
      <c r="P2211" s="29" t="s">
        <v>31</v>
      </c>
      <c r="Q2211" s="40" t="s">
        <v>32</v>
      </c>
      <c r="R2211" s="41" t="s">
        <v>30</v>
      </c>
      <c r="S2211" s="40" t="s">
        <v>33</v>
      </c>
      <c r="T2211" s="39" t="s">
        <v>34</v>
      </c>
      <c r="U2211" s="33" t="s">
        <v>35</v>
      </c>
      <c r="V2211" s="29" t="s">
        <v>32</v>
      </c>
      <c r="W2211" s="29" t="s">
        <v>36</v>
      </c>
      <c r="X2211" s="29" t="s">
        <v>37</v>
      </c>
      <c r="Y2211" s="40" t="s">
        <v>38</v>
      </c>
      <c r="Z2211" s="1"/>
    </row>
    <row r="2212" spans="1:26" ht="23.25">
      <c r="A2212" s="1"/>
      <c r="B2212" s="43"/>
      <c r="C2212" s="43"/>
      <c r="D2212" s="43"/>
      <c r="E2212" s="43"/>
      <c r="F2212" s="43"/>
      <c r="G2212" s="43"/>
      <c r="H2212" s="43"/>
      <c r="I2212" s="44"/>
      <c r="J2212" s="45"/>
      <c r="K2212" s="46"/>
      <c r="L2212" s="47"/>
      <c r="M2212" s="48"/>
      <c r="N2212" s="49"/>
      <c r="O2212" s="47"/>
      <c r="P2212" s="50"/>
      <c r="Q2212" s="50"/>
      <c r="R2212" s="48"/>
      <c r="S2212" s="48"/>
      <c r="T2212" s="47"/>
      <c r="U2212" s="51"/>
      <c r="V2212" s="50"/>
      <c r="W2212" s="50"/>
      <c r="X2212" s="50"/>
      <c r="Y2212" s="48"/>
      <c r="Z2212" s="1"/>
    </row>
    <row r="2213" spans="1:26" ht="23.25">
      <c r="A2213" s="1"/>
      <c r="B2213" s="52" t="s">
        <v>381</v>
      </c>
      <c r="C2213" s="52" t="s">
        <v>383</v>
      </c>
      <c r="D2213" s="52"/>
      <c r="E2213" s="52" t="s">
        <v>385</v>
      </c>
      <c r="F2213" s="52" t="s">
        <v>218</v>
      </c>
      <c r="G2213" s="52" t="s">
        <v>60</v>
      </c>
      <c r="H2213" s="52" t="s">
        <v>395</v>
      </c>
      <c r="I2213" s="53"/>
      <c r="J2213" s="54" t="s">
        <v>53</v>
      </c>
      <c r="K2213" s="55"/>
      <c r="L2213" s="25">
        <f aca="true" t="shared" si="544" ref="L2213:W2213">IF(L2202=0,,(L2204/L2202)*100)</f>
        <v>0</v>
      </c>
      <c r="M2213" s="26">
        <f t="shared" si="544"/>
        <v>39.806320815551935</v>
      </c>
      <c r="N2213" s="27">
        <f t="shared" si="544"/>
        <v>29.098865666378142</v>
      </c>
      <c r="O2213" s="56">
        <f t="shared" si="544"/>
        <v>0</v>
      </c>
      <c r="P2213" s="30">
        <f t="shared" si="544"/>
        <v>0</v>
      </c>
      <c r="Q2213" s="30">
        <f t="shared" si="544"/>
        <v>31.019986546826434</v>
      </c>
      <c r="R2213" s="26">
        <f t="shared" si="544"/>
        <v>0</v>
      </c>
      <c r="S2213" s="27">
        <f t="shared" si="544"/>
        <v>0</v>
      </c>
      <c r="T2213" s="25">
        <f t="shared" si="544"/>
        <v>0</v>
      </c>
      <c r="U2213" s="57">
        <f t="shared" si="544"/>
        <v>0</v>
      </c>
      <c r="V2213" s="30">
        <f t="shared" si="544"/>
        <v>0</v>
      </c>
      <c r="W2213" s="30">
        <f t="shared" si="544"/>
        <v>31.019986546826434</v>
      </c>
      <c r="X2213" s="30"/>
      <c r="Y2213" s="26"/>
      <c r="Z2213" s="1"/>
    </row>
    <row r="2214" spans="1:26" ht="23.25">
      <c r="A2214" s="1"/>
      <c r="B2214" s="52"/>
      <c r="C2214" s="52"/>
      <c r="D2214" s="52"/>
      <c r="E2214" s="52"/>
      <c r="F2214" s="52"/>
      <c r="G2214" s="52"/>
      <c r="H2214" s="52"/>
      <c r="I2214" s="53"/>
      <c r="J2214" s="58" t="s">
        <v>54</v>
      </c>
      <c r="K2214" s="59"/>
      <c r="L2214" s="60">
        <f>IF(L2203=0,,(L2204/L2203)*100)</f>
        <v>0</v>
      </c>
      <c r="M2214" s="60">
        <f aca="true" t="shared" si="545" ref="M2214:W2214">IF(M2203=0,,(M2204/M2203)*100)</f>
        <v>62.91412501390955</v>
      </c>
      <c r="N2214" s="60">
        <f t="shared" si="545"/>
        <v>90.6588417648322</v>
      </c>
      <c r="O2214" s="60">
        <f t="shared" si="545"/>
        <v>0</v>
      </c>
      <c r="P2214" s="60">
        <f t="shared" si="545"/>
        <v>0</v>
      </c>
      <c r="Q2214" s="60">
        <f t="shared" si="545"/>
        <v>82.30236322434446</v>
      </c>
      <c r="R2214" s="60">
        <f t="shared" si="545"/>
        <v>0</v>
      </c>
      <c r="S2214" s="60">
        <f t="shared" si="545"/>
        <v>0</v>
      </c>
      <c r="T2214" s="60">
        <f t="shared" si="545"/>
        <v>0</v>
      </c>
      <c r="U2214" s="69">
        <f t="shared" si="545"/>
        <v>0</v>
      </c>
      <c r="V2214" s="26">
        <f t="shared" si="545"/>
        <v>0</v>
      </c>
      <c r="W2214" s="26">
        <f t="shared" si="545"/>
        <v>82.30236322434446</v>
      </c>
      <c r="X2214" s="26"/>
      <c r="Y2214" s="26"/>
      <c r="Z2214" s="1"/>
    </row>
    <row r="2215" spans="1:26" ht="23.25">
      <c r="A2215" s="1"/>
      <c r="B2215" s="52"/>
      <c r="C2215" s="52"/>
      <c r="D2215" s="52"/>
      <c r="E2215" s="52"/>
      <c r="F2215" s="52"/>
      <c r="G2215" s="52"/>
      <c r="H2215" s="52"/>
      <c r="I2215" s="53"/>
      <c r="J2215" s="58"/>
      <c r="K2215" s="59"/>
      <c r="L2215" s="60"/>
      <c r="M2215" s="60"/>
      <c r="N2215" s="60"/>
      <c r="O2215" s="60"/>
      <c r="P2215" s="60"/>
      <c r="Q2215" s="60"/>
      <c r="R2215" s="60"/>
      <c r="S2215" s="60"/>
      <c r="T2215" s="60"/>
      <c r="U2215" s="60"/>
      <c r="V2215" s="26"/>
      <c r="W2215" s="26"/>
      <c r="X2215" s="26"/>
      <c r="Y2215" s="26"/>
      <c r="Z2215" s="1"/>
    </row>
    <row r="2216" spans="1:26" ht="23.25">
      <c r="A2216" s="1"/>
      <c r="B2216" s="52"/>
      <c r="C2216" s="52"/>
      <c r="D2216" s="52"/>
      <c r="E2216" s="52"/>
      <c r="F2216" s="52"/>
      <c r="G2216" s="52"/>
      <c r="H2216" s="52" t="s">
        <v>224</v>
      </c>
      <c r="I2216" s="53"/>
      <c r="J2216" s="54" t="s">
        <v>225</v>
      </c>
      <c r="K2216" s="55"/>
      <c r="L2216" s="60"/>
      <c r="M2216" s="60"/>
      <c r="N2216" s="60"/>
      <c r="O2216" s="60"/>
      <c r="P2216" s="60"/>
      <c r="Q2216" s="26"/>
      <c r="R2216" s="60"/>
      <c r="S2216" s="60"/>
      <c r="T2216" s="60"/>
      <c r="U2216" s="60"/>
      <c r="V2216" s="26"/>
      <c r="W2216" s="26"/>
      <c r="X2216" s="26"/>
      <c r="Y2216" s="26"/>
      <c r="Z2216" s="1"/>
    </row>
    <row r="2217" spans="1:26" ht="23.25">
      <c r="A2217" s="1"/>
      <c r="B2217" s="52"/>
      <c r="C2217" s="52"/>
      <c r="D2217" s="52"/>
      <c r="E2217" s="52"/>
      <c r="F2217" s="52"/>
      <c r="G2217" s="52"/>
      <c r="H2217" s="52"/>
      <c r="I2217" s="53"/>
      <c r="J2217" s="54" t="s">
        <v>50</v>
      </c>
      <c r="K2217" s="55"/>
      <c r="L2217" s="60"/>
      <c r="M2217" s="26"/>
      <c r="N2217" s="60"/>
      <c r="O2217" s="60">
        <v>27519.171</v>
      </c>
      <c r="P2217" s="26"/>
      <c r="Q2217" s="26">
        <f>+L2217+M2217+N2217+O2217+P2217</f>
        <v>27519.171</v>
      </c>
      <c r="R2217" s="26">
        <v>500</v>
      </c>
      <c r="S2217" s="60"/>
      <c r="T2217" s="60"/>
      <c r="U2217" s="60"/>
      <c r="V2217" s="26">
        <f>+R2217+S2217+T2217+U2217</f>
        <v>500</v>
      </c>
      <c r="W2217" s="26">
        <f>+Q2217+V2217</f>
        <v>28019.171</v>
      </c>
      <c r="X2217" s="26">
        <f>IF(Q2217=0,,(Q2217/W2217)*100)</f>
        <v>98.21550751804898</v>
      </c>
      <c r="Y2217" s="26">
        <f>IF(V2217=0,,(V2217/W2217)*100)</f>
        <v>1.7844924819510186</v>
      </c>
      <c r="Z2217" s="1"/>
    </row>
    <row r="2218" spans="1:26" ht="23.25">
      <c r="A2218" s="1"/>
      <c r="B2218" s="52"/>
      <c r="C2218" s="52"/>
      <c r="D2218" s="52"/>
      <c r="E2218" s="52"/>
      <c r="F2218" s="52"/>
      <c r="G2218" s="52"/>
      <c r="H2218" s="52"/>
      <c r="I2218" s="53"/>
      <c r="J2218" s="54" t="s">
        <v>51</v>
      </c>
      <c r="K2218" s="55"/>
      <c r="L2218" s="60"/>
      <c r="M2218" s="26"/>
      <c r="N2218" s="60"/>
      <c r="O2218" s="60">
        <v>23965.744</v>
      </c>
      <c r="P2218" s="26"/>
      <c r="Q2218" s="26">
        <f>+L2218+M2218+N2218+O2218+P2218</f>
        <v>23965.744</v>
      </c>
      <c r="R2218" s="26">
        <v>4770.182</v>
      </c>
      <c r="S2218" s="60"/>
      <c r="T2218" s="60"/>
      <c r="U2218" s="60"/>
      <c r="V2218" s="26">
        <f>+R2218+S2218+T2218+U2218</f>
        <v>4770.182</v>
      </c>
      <c r="W2218" s="26">
        <f>+Q2218+V2218</f>
        <v>28735.926</v>
      </c>
      <c r="X2218" s="26">
        <f>IF(Q2218=0,,(Q2218/W2218)*100)</f>
        <v>83.39993637233057</v>
      </c>
      <c r="Y2218" s="26">
        <f>IF(V2218=0,,(V2218/W2218)*100)</f>
        <v>16.60006362766942</v>
      </c>
      <c r="Z2218" s="1"/>
    </row>
    <row r="2219" spans="1:26" ht="23.25">
      <c r="A2219" s="1"/>
      <c r="B2219" s="52"/>
      <c r="C2219" s="52"/>
      <c r="D2219" s="52"/>
      <c r="E2219" s="52"/>
      <c r="F2219" s="52"/>
      <c r="G2219" s="52"/>
      <c r="H2219" s="52"/>
      <c r="I2219" s="53"/>
      <c r="J2219" s="54" t="s">
        <v>52</v>
      </c>
      <c r="K2219" s="55"/>
      <c r="L2219" s="60"/>
      <c r="M2219" s="26"/>
      <c r="N2219" s="60"/>
      <c r="O2219" s="60">
        <v>23764.361</v>
      </c>
      <c r="P2219" s="26"/>
      <c r="Q2219" s="26">
        <f>+L2219+M2219+N2219+O2219+P2219</f>
        <v>23764.361</v>
      </c>
      <c r="R2219" s="26">
        <v>4761.304</v>
      </c>
      <c r="S2219" s="60"/>
      <c r="T2219" s="60"/>
      <c r="U2219" s="60"/>
      <c r="V2219" s="26">
        <f>+R2219+S2219+T2219+U2219</f>
        <v>4761.304</v>
      </c>
      <c r="W2219" s="26">
        <f>+Q2219+V2219</f>
        <v>28525.665</v>
      </c>
      <c r="X2219" s="26">
        <f>IF(Q2219=0,,(Q2219/W2219)*100)</f>
        <v>83.30870112931635</v>
      </c>
      <c r="Y2219" s="26">
        <f>IF(V2219=0,,(V2219/W2219)*100)</f>
        <v>16.691298870683646</v>
      </c>
      <c r="Z2219" s="1"/>
    </row>
    <row r="2220" spans="1:26" ht="23.25">
      <c r="A2220" s="1"/>
      <c r="B2220" s="52"/>
      <c r="C2220" s="52"/>
      <c r="D2220" s="52"/>
      <c r="E2220" s="52"/>
      <c r="F2220" s="52"/>
      <c r="G2220" s="52"/>
      <c r="H2220" s="52"/>
      <c r="I2220" s="53"/>
      <c r="J2220" s="54" t="s">
        <v>53</v>
      </c>
      <c r="K2220" s="55"/>
      <c r="L2220" s="60">
        <f aca="true" t="shared" si="546" ref="L2220:W2220">IF(L2217=0,,(L2219/L2217)*100)</f>
        <v>0</v>
      </c>
      <c r="M2220" s="26">
        <f t="shared" si="546"/>
        <v>0</v>
      </c>
      <c r="N2220" s="60">
        <f t="shared" si="546"/>
        <v>0</v>
      </c>
      <c r="O2220" s="60">
        <f t="shared" si="546"/>
        <v>86.35565729796149</v>
      </c>
      <c r="P2220" s="26">
        <f t="shared" si="546"/>
        <v>0</v>
      </c>
      <c r="Q2220" s="26">
        <f t="shared" si="546"/>
        <v>86.35565729796149</v>
      </c>
      <c r="R2220" s="26">
        <f t="shared" si="546"/>
        <v>952.2608</v>
      </c>
      <c r="S2220" s="60">
        <f t="shared" si="546"/>
        <v>0</v>
      </c>
      <c r="T2220" s="60">
        <f t="shared" si="546"/>
        <v>0</v>
      </c>
      <c r="U2220" s="60">
        <f t="shared" si="546"/>
        <v>0</v>
      </c>
      <c r="V2220" s="26">
        <f t="shared" si="546"/>
        <v>952.2608</v>
      </c>
      <c r="W2220" s="26">
        <f t="shared" si="546"/>
        <v>101.80766947030662</v>
      </c>
      <c r="X2220" s="26"/>
      <c r="Y2220" s="26"/>
      <c r="Z2220" s="1"/>
    </row>
    <row r="2221" spans="1:26" ht="23.25">
      <c r="A2221" s="1"/>
      <c r="B2221" s="52"/>
      <c r="C2221" s="52"/>
      <c r="D2221" s="52"/>
      <c r="E2221" s="52"/>
      <c r="F2221" s="52"/>
      <c r="G2221" s="52"/>
      <c r="H2221" s="52"/>
      <c r="I2221" s="53"/>
      <c r="J2221" s="54" t="s">
        <v>54</v>
      </c>
      <c r="K2221" s="55"/>
      <c r="L2221" s="60">
        <f>IF(L2218=0,,(L2219/L2218)*100)</f>
        <v>0</v>
      </c>
      <c r="M2221" s="26">
        <f aca="true" t="shared" si="547" ref="M2221:W2221">IF(M2218=0,,(M2219/M2218)*100)</f>
        <v>0</v>
      </c>
      <c r="N2221" s="60">
        <f t="shared" si="547"/>
        <v>0</v>
      </c>
      <c r="O2221" s="60">
        <f t="shared" si="547"/>
        <v>99.15970478529688</v>
      </c>
      <c r="P2221" s="26">
        <f t="shared" si="547"/>
        <v>0</v>
      </c>
      <c r="Q2221" s="26">
        <f t="shared" si="547"/>
        <v>99.15970478529688</v>
      </c>
      <c r="R2221" s="26">
        <f t="shared" si="547"/>
        <v>99.81388550793241</v>
      </c>
      <c r="S2221" s="60">
        <f t="shared" si="547"/>
        <v>0</v>
      </c>
      <c r="T2221" s="60">
        <f t="shared" si="547"/>
        <v>0</v>
      </c>
      <c r="U2221" s="60">
        <f t="shared" si="547"/>
        <v>0</v>
      </c>
      <c r="V2221" s="26">
        <f t="shared" si="547"/>
        <v>99.81388550793241</v>
      </c>
      <c r="W2221" s="26">
        <f t="shared" si="547"/>
        <v>99.26829920149433</v>
      </c>
      <c r="X2221" s="26"/>
      <c r="Y2221" s="26"/>
      <c r="Z2221" s="1"/>
    </row>
    <row r="2222" spans="1:26" ht="23.25">
      <c r="A2222" s="1"/>
      <c r="B2222" s="52"/>
      <c r="C2222" s="52"/>
      <c r="D2222" s="52"/>
      <c r="E2222" s="52"/>
      <c r="F2222" s="52"/>
      <c r="G2222" s="52"/>
      <c r="H2222" s="52"/>
      <c r="I2222" s="53"/>
      <c r="J2222" s="54"/>
      <c r="K2222" s="55"/>
      <c r="L2222" s="60"/>
      <c r="M2222" s="26"/>
      <c r="N2222" s="60"/>
      <c r="O2222" s="60"/>
      <c r="P2222" s="26"/>
      <c r="Q2222" s="26"/>
      <c r="R2222" s="26"/>
      <c r="S2222" s="60"/>
      <c r="T2222" s="60"/>
      <c r="U2222" s="60"/>
      <c r="V2222" s="26"/>
      <c r="W2222" s="26"/>
      <c r="X2222" s="26"/>
      <c r="Y2222" s="26"/>
      <c r="Z2222" s="1"/>
    </row>
    <row r="2223" spans="1:26" ht="23.25">
      <c r="A2223" s="1"/>
      <c r="B2223" s="52"/>
      <c r="C2223" s="52"/>
      <c r="D2223" s="52"/>
      <c r="E2223" s="52" t="s">
        <v>375</v>
      </c>
      <c r="F2223" s="52"/>
      <c r="G2223" s="52"/>
      <c r="H2223" s="52"/>
      <c r="I2223" s="53"/>
      <c r="J2223" s="54" t="s">
        <v>376</v>
      </c>
      <c r="K2223" s="55"/>
      <c r="L2223" s="60"/>
      <c r="M2223" s="26"/>
      <c r="N2223" s="60"/>
      <c r="O2223" s="60"/>
      <c r="P2223" s="26"/>
      <c r="Q2223" s="26"/>
      <c r="R2223" s="26"/>
      <c r="S2223" s="60"/>
      <c r="T2223" s="60"/>
      <c r="U2223" s="60"/>
      <c r="V2223" s="26"/>
      <c r="W2223" s="26"/>
      <c r="X2223" s="26"/>
      <c r="Y2223" s="26"/>
      <c r="Z2223" s="1"/>
    </row>
    <row r="2224" spans="1:26" ht="23.25">
      <c r="A2224" s="1"/>
      <c r="B2224" s="52"/>
      <c r="C2224" s="52"/>
      <c r="D2224" s="52"/>
      <c r="E2224" s="52"/>
      <c r="F2224" s="52"/>
      <c r="G2224" s="52"/>
      <c r="H2224" s="52"/>
      <c r="I2224" s="53"/>
      <c r="J2224" s="54" t="s">
        <v>377</v>
      </c>
      <c r="K2224" s="55"/>
      <c r="L2224" s="60"/>
      <c r="M2224" s="26"/>
      <c r="N2224" s="60"/>
      <c r="O2224" s="60"/>
      <c r="P2224" s="26"/>
      <c r="Q2224" s="26"/>
      <c r="R2224" s="26"/>
      <c r="S2224" s="60"/>
      <c r="T2224" s="60"/>
      <c r="U2224" s="60"/>
      <c r="V2224" s="26"/>
      <c r="W2224" s="26"/>
      <c r="X2224" s="26"/>
      <c r="Y2224" s="26"/>
      <c r="Z2224" s="1"/>
    </row>
    <row r="2225" spans="1:26" ht="23.25">
      <c r="A2225" s="1"/>
      <c r="B2225" s="52"/>
      <c r="C2225" s="52"/>
      <c r="D2225" s="52"/>
      <c r="E2225" s="52"/>
      <c r="F2225" s="52"/>
      <c r="G2225" s="52"/>
      <c r="H2225" s="52"/>
      <c r="I2225" s="53"/>
      <c r="J2225" s="54" t="s">
        <v>50</v>
      </c>
      <c r="K2225" s="55"/>
      <c r="L2225" s="60">
        <f>+L2233</f>
        <v>0</v>
      </c>
      <c r="M2225" s="26">
        <f>+M2233</f>
        <v>0</v>
      </c>
      <c r="N2225" s="60">
        <f>+N2233</f>
        <v>0</v>
      </c>
      <c r="O2225" s="60">
        <f>+O2233</f>
        <v>11581.713</v>
      </c>
      <c r="P2225" s="26">
        <f>+P2233</f>
        <v>0</v>
      </c>
      <c r="Q2225" s="26">
        <f>+L2225+M2225+N2225+O2225+P2225</f>
        <v>11581.713</v>
      </c>
      <c r="R2225" s="26">
        <f>+R2233</f>
        <v>0</v>
      </c>
      <c r="S2225" s="60">
        <f aca="true" t="shared" si="548" ref="S2225:U2227">+S2233</f>
        <v>0</v>
      </c>
      <c r="T2225" s="60">
        <f t="shared" si="548"/>
        <v>0</v>
      </c>
      <c r="U2225" s="60">
        <f t="shared" si="548"/>
        <v>0</v>
      </c>
      <c r="V2225" s="26">
        <f>+R2225+S2225+T2225+U2225</f>
        <v>0</v>
      </c>
      <c r="W2225" s="26">
        <f>+Q2225+V2225</f>
        <v>11581.713</v>
      </c>
      <c r="X2225" s="26">
        <f>IF(Q2225=0,,(Q2225/W2225)*100)</f>
        <v>100</v>
      </c>
      <c r="Y2225" s="26">
        <f>IF(V2225=0,,(V2225/W2225)*100)</f>
        <v>0</v>
      </c>
      <c r="Z2225" s="1"/>
    </row>
    <row r="2226" spans="1:26" ht="23.25">
      <c r="A2226" s="1"/>
      <c r="B2226" s="52"/>
      <c r="C2226" s="52"/>
      <c r="D2226" s="52"/>
      <c r="E2226" s="52"/>
      <c r="F2226" s="52"/>
      <c r="G2226" s="52"/>
      <c r="H2226" s="52"/>
      <c r="I2226" s="53"/>
      <c r="J2226" s="54" t="s">
        <v>51</v>
      </c>
      <c r="K2226" s="55"/>
      <c r="L2226" s="60">
        <f aca="true" t="shared" si="549" ref="L2226:P2227">+L2234</f>
        <v>0</v>
      </c>
      <c r="M2226" s="26">
        <f t="shared" si="549"/>
        <v>0</v>
      </c>
      <c r="N2226" s="60">
        <f t="shared" si="549"/>
        <v>0</v>
      </c>
      <c r="O2226" s="60">
        <f t="shared" si="549"/>
        <v>10845.394</v>
      </c>
      <c r="P2226" s="26">
        <f t="shared" si="549"/>
        <v>0</v>
      </c>
      <c r="Q2226" s="26">
        <f>+L2226+M2226+N2226+O2226+P2226</f>
        <v>10845.394</v>
      </c>
      <c r="R2226" s="26">
        <f>+R2234</f>
        <v>736.319</v>
      </c>
      <c r="S2226" s="60">
        <f t="shared" si="548"/>
        <v>0</v>
      </c>
      <c r="T2226" s="60">
        <f t="shared" si="548"/>
        <v>0</v>
      </c>
      <c r="U2226" s="60">
        <f t="shared" si="548"/>
        <v>0</v>
      </c>
      <c r="V2226" s="26">
        <f>+R2226+S2226+T2226+U2226</f>
        <v>736.319</v>
      </c>
      <c r="W2226" s="26">
        <f>+Q2226+V2226</f>
        <v>11581.713</v>
      </c>
      <c r="X2226" s="26">
        <f>IF(Q2226=0,,(Q2226/W2226)*100)</f>
        <v>93.64239987642588</v>
      </c>
      <c r="Y2226" s="26">
        <f>IF(V2226=0,,(V2226/W2226)*100)</f>
        <v>6.357600123574121</v>
      </c>
      <c r="Z2226" s="1"/>
    </row>
    <row r="2227" spans="1:26" ht="23.25">
      <c r="A2227" s="1"/>
      <c r="B2227" s="52"/>
      <c r="C2227" s="52"/>
      <c r="D2227" s="52"/>
      <c r="E2227" s="52"/>
      <c r="F2227" s="52"/>
      <c r="G2227" s="52"/>
      <c r="H2227" s="52"/>
      <c r="I2227" s="53"/>
      <c r="J2227" s="54" t="s">
        <v>52</v>
      </c>
      <c r="K2227" s="55"/>
      <c r="L2227" s="60">
        <f t="shared" si="549"/>
        <v>0</v>
      </c>
      <c r="M2227" s="26">
        <f t="shared" si="549"/>
        <v>0</v>
      </c>
      <c r="N2227" s="60">
        <f t="shared" si="549"/>
        <v>0</v>
      </c>
      <c r="O2227" s="60">
        <f t="shared" si="549"/>
        <v>10741.722</v>
      </c>
      <c r="P2227" s="26">
        <f t="shared" si="549"/>
        <v>0</v>
      </c>
      <c r="Q2227" s="26">
        <f>+L2227+M2227+N2227+O2227+P2227</f>
        <v>10741.722</v>
      </c>
      <c r="R2227" s="26">
        <f>+R2235</f>
        <v>123.11</v>
      </c>
      <c r="S2227" s="60">
        <f t="shared" si="548"/>
        <v>0</v>
      </c>
      <c r="T2227" s="60">
        <f t="shared" si="548"/>
        <v>0</v>
      </c>
      <c r="U2227" s="60">
        <f t="shared" si="548"/>
        <v>0</v>
      </c>
      <c r="V2227" s="26">
        <f>+R2227+S2227+T2227+U2227</f>
        <v>123.11</v>
      </c>
      <c r="W2227" s="26">
        <f>+Q2227+V2227</f>
        <v>10864.832</v>
      </c>
      <c r="X2227" s="26">
        <f>IF(Q2227=0,,(Q2227/W2227)*100)</f>
        <v>98.86689458244729</v>
      </c>
      <c r="Y2227" s="26">
        <f>IF(V2227=0,,(V2227/W2227)*100)</f>
        <v>1.1331054175527058</v>
      </c>
      <c r="Z2227" s="1"/>
    </row>
    <row r="2228" spans="1:26" ht="23.25">
      <c r="A2228" s="1"/>
      <c r="B2228" s="61"/>
      <c r="C2228" s="62"/>
      <c r="D2228" s="62"/>
      <c r="E2228" s="62"/>
      <c r="F2228" s="62"/>
      <c r="G2228" s="62"/>
      <c r="H2228" s="62"/>
      <c r="I2228" s="54"/>
      <c r="J2228" s="54" t="s">
        <v>53</v>
      </c>
      <c r="K2228" s="55"/>
      <c r="L2228" s="24">
        <f aca="true" t="shared" si="550" ref="L2228:W2228">IF(L2225=0,,(L2227/L2225)*100)</f>
        <v>0</v>
      </c>
      <c r="M2228" s="24">
        <f t="shared" si="550"/>
        <v>0</v>
      </c>
      <c r="N2228" s="24">
        <f t="shared" si="550"/>
        <v>0</v>
      </c>
      <c r="O2228" s="24">
        <f t="shared" si="550"/>
        <v>92.7472645885803</v>
      </c>
      <c r="P2228" s="24">
        <f t="shared" si="550"/>
        <v>0</v>
      </c>
      <c r="Q2228" s="24">
        <f t="shared" si="550"/>
        <v>92.7472645885803</v>
      </c>
      <c r="R2228" s="24">
        <f t="shared" si="550"/>
        <v>0</v>
      </c>
      <c r="S2228" s="24">
        <f t="shared" si="550"/>
        <v>0</v>
      </c>
      <c r="T2228" s="24">
        <f t="shared" si="550"/>
        <v>0</v>
      </c>
      <c r="U2228" s="24">
        <f t="shared" si="550"/>
        <v>0</v>
      </c>
      <c r="V2228" s="24">
        <f t="shared" si="550"/>
        <v>0</v>
      </c>
      <c r="W2228" s="24">
        <f t="shared" si="550"/>
        <v>93.81023342574628</v>
      </c>
      <c r="X2228" s="24"/>
      <c r="Y2228" s="24"/>
      <c r="Z2228" s="1"/>
    </row>
    <row r="2229" spans="1:26" ht="23.25">
      <c r="A2229" s="1"/>
      <c r="B2229" s="52"/>
      <c r="C2229" s="52"/>
      <c r="D2229" s="52"/>
      <c r="E2229" s="52"/>
      <c r="F2229" s="52"/>
      <c r="G2229" s="52"/>
      <c r="H2229" s="52"/>
      <c r="I2229" s="53"/>
      <c r="J2229" s="54" t="s">
        <v>54</v>
      </c>
      <c r="K2229" s="55"/>
      <c r="L2229" s="60">
        <f>IF(L2226=0,,(L2227/L2226)*100)</f>
        <v>0</v>
      </c>
      <c r="M2229" s="26">
        <f aca="true" t="shared" si="551" ref="M2229:W2229">IF(M2226=0,,(M2227/M2226)*100)</f>
        <v>0</v>
      </c>
      <c r="N2229" s="60">
        <f t="shared" si="551"/>
        <v>0</v>
      </c>
      <c r="O2229" s="60">
        <f t="shared" si="551"/>
        <v>99.04409189744511</v>
      </c>
      <c r="P2229" s="26">
        <f t="shared" si="551"/>
        <v>0</v>
      </c>
      <c r="Q2229" s="26">
        <f t="shared" si="551"/>
        <v>99.04409189744511</v>
      </c>
      <c r="R2229" s="26">
        <f t="shared" si="551"/>
        <v>16.71965547541215</v>
      </c>
      <c r="S2229" s="60">
        <f t="shared" si="551"/>
        <v>0</v>
      </c>
      <c r="T2229" s="60">
        <f t="shared" si="551"/>
        <v>0</v>
      </c>
      <c r="U2229" s="60">
        <f t="shared" si="551"/>
        <v>0</v>
      </c>
      <c r="V2229" s="26">
        <f t="shared" si="551"/>
        <v>16.71965547541215</v>
      </c>
      <c r="W2229" s="26">
        <f t="shared" si="551"/>
        <v>93.81023342574628</v>
      </c>
      <c r="X2229" s="26"/>
      <c r="Y2229" s="26"/>
      <c r="Z2229" s="1"/>
    </row>
    <row r="2230" spans="1:26" ht="23.25">
      <c r="A2230" s="1"/>
      <c r="B2230" s="52"/>
      <c r="C2230" s="52"/>
      <c r="D2230" s="52"/>
      <c r="E2230" s="52"/>
      <c r="F2230" s="52"/>
      <c r="G2230" s="52"/>
      <c r="H2230" s="52"/>
      <c r="I2230" s="53"/>
      <c r="J2230" s="54"/>
      <c r="K2230" s="55"/>
      <c r="L2230" s="60"/>
      <c r="M2230" s="26"/>
      <c r="N2230" s="60"/>
      <c r="O2230" s="60"/>
      <c r="P2230" s="26"/>
      <c r="Q2230" s="26"/>
      <c r="R2230" s="26"/>
      <c r="S2230" s="60"/>
      <c r="T2230" s="60"/>
      <c r="U2230" s="60"/>
      <c r="V2230" s="26"/>
      <c r="W2230" s="26"/>
      <c r="X2230" s="26"/>
      <c r="Y2230" s="26"/>
      <c r="Z2230" s="1"/>
    </row>
    <row r="2231" spans="1:26" ht="23.25">
      <c r="A2231" s="1"/>
      <c r="B2231" s="52"/>
      <c r="C2231" s="52"/>
      <c r="D2231" s="52"/>
      <c r="E2231" s="52"/>
      <c r="F2231" s="52" t="s">
        <v>378</v>
      </c>
      <c r="G2231" s="52"/>
      <c r="H2231" s="52"/>
      <c r="I2231" s="53"/>
      <c r="J2231" s="54" t="s">
        <v>379</v>
      </c>
      <c r="K2231" s="55"/>
      <c r="L2231" s="60"/>
      <c r="M2231" s="26"/>
      <c r="N2231" s="60"/>
      <c r="O2231" s="60"/>
      <c r="P2231" s="26"/>
      <c r="Q2231" s="26"/>
      <c r="R2231" s="26"/>
      <c r="S2231" s="60"/>
      <c r="T2231" s="60"/>
      <c r="U2231" s="60"/>
      <c r="V2231" s="26"/>
      <c r="W2231" s="26"/>
      <c r="X2231" s="26"/>
      <c r="Y2231" s="26"/>
      <c r="Z2231" s="1"/>
    </row>
    <row r="2232" spans="1:26" ht="23.25">
      <c r="A2232" s="1"/>
      <c r="B2232" s="52"/>
      <c r="C2232" s="52"/>
      <c r="D2232" s="52"/>
      <c r="E2232" s="52"/>
      <c r="F2232" s="52"/>
      <c r="G2232" s="52"/>
      <c r="H2232" s="52"/>
      <c r="I2232" s="53"/>
      <c r="J2232" s="54" t="s">
        <v>380</v>
      </c>
      <c r="K2232" s="55"/>
      <c r="L2232" s="60"/>
      <c r="M2232" s="26"/>
      <c r="N2232" s="60"/>
      <c r="O2232" s="60"/>
      <c r="P2232" s="26"/>
      <c r="Q2232" s="26"/>
      <c r="R2232" s="26"/>
      <c r="S2232" s="60"/>
      <c r="T2232" s="60"/>
      <c r="U2232" s="60"/>
      <c r="V2232" s="26"/>
      <c r="W2232" s="26"/>
      <c r="X2232" s="26"/>
      <c r="Y2232" s="26"/>
      <c r="Z2232" s="1"/>
    </row>
    <row r="2233" spans="1:26" ht="23.25">
      <c r="A2233" s="1"/>
      <c r="B2233" s="52"/>
      <c r="C2233" s="52"/>
      <c r="D2233" s="52"/>
      <c r="E2233" s="52"/>
      <c r="F2233" s="52"/>
      <c r="G2233" s="52"/>
      <c r="H2233" s="52"/>
      <c r="I2233" s="53"/>
      <c r="J2233" s="54" t="s">
        <v>50</v>
      </c>
      <c r="K2233" s="55"/>
      <c r="L2233" s="60">
        <f>+L2241</f>
        <v>0</v>
      </c>
      <c r="M2233" s="26">
        <f>+M2241</f>
        <v>0</v>
      </c>
      <c r="N2233" s="60">
        <f>+N2241</f>
        <v>0</v>
      </c>
      <c r="O2233" s="60">
        <f>+O2241</f>
        <v>11581.713</v>
      </c>
      <c r="P2233" s="26">
        <f>+P2241</f>
        <v>0</v>
      </c>
      <c r="Q2233" s="26">
        <f>+L2233+M2233+N2233+O2233+P2233</f>
        <v>11581.713</v>
      </c>
      <c r="R2233" s="26">
        <f>+R2241</f>
        <v>0</v>
      </c>
      <c r="S2233" s="60">
        <f aca="true" t="shared" si="552" ref="S2233:U2235">+S2241</f>
        <v>0</v>
      </c>
      <c r="T2233" s="60">
        <f t="shared" si="552"/>
        <v>0</v>
      </c>
      <c r="U2233" s="60">
        <f t="shared" si="552"/>
        <v>0</v>
      </c>
      <c r="V2233" s="26">
        <f>+R2233+S2233+T2233+U2233</f>
        <v>0</v>
      </c>
      <c r="W2233" s="26">
        <f>+Q2233+V2233</f>
        <v>11581.713</v>
      </c>
      <c r="X2233" s="26">
        <f>IF(Q2233=0,,(Q2233/W2233)*100)</f>
        <v>100</v>
      </c>
      <c r="Y2233" s="26">
        <f>IF(V2233=0,,(V2233/W2233)*100)</f>
        <v>0</v>
      </c>
      <c r="Z2233" s="1"/>
    </row>
    <row r="2234" spans="1:26" ht="23.25">
      <c r="A2234" s="1"/>
      <c r="B2234" s="52"/>
      <c r="C2234" s="52"/>
      <c r="D2234" s="52"/>
      <c r="E2234" s="52"/>
      <c r="F2234" s="52"/>
      <c r="G2234" s="52"/>
      <c r="H2234" s="52"/>
      <c r="I2234" s="53"/>
      <c r="J2234" s="54" t="s">
        <v>51</v>
      </c>
      <c r="K2234" s="55"/>
      <c r="L2234" s="60">
        <f aca="true" t="shared" si="553" ref="L2234:P2235">+L2242</f>
        <v>0</v>
      </c>
      <c r="M2234" s="26">
        <f t="shared" si="553"/>
        <v>0</v>
      </c>
      <c r="N2234" s="60">
        <f t="shared" si="553"/>
        <v>0</v>
      </c>
      <c r="O2234" s="60">
        <f t="shared" si="553"/>
        <v>10845.394</v>
      </c>
      <c r="P2234" s="26">
        <f t="shared" si="553"/>
        <v>0</v>
      </c>
      <c r="Q2234" s="26">
        <f>+L2234+M2234+N2234+O2234+P2234</f>
        <v>10845.394</v>
      </c>
      <c r="R2234" s="26">
        <f>+R2242</f>
        <v>736.319</v>
      </c>
      <c r="S2234" s="60">
        <f t="shared" si="552"/>
        <v>0</v>
      </c>
      <c r="T2234" s="60">
        <f t="shared" si="552"/>
        <v>0</v>
      </c>
      <c r="U2234" s="60">
        <f t="shared" si="552"/>
        <v>0</v>
      </c>
      <c r="V2234" s="26">
        <f>+R2234+S2234+T2234+U2234</f>
        <v>736.319</v>
      </c>
      <c r="W2234" s="26">
        <f>+Q2234+V2234</f>
        <v>11581.713</v>
      </c>
      <c r="X2234" s="26">
        <f>IF(Q2234=0,,(Q2234/W2234)*100)</f>
        <v>93.64239987642588</v>
      </c>
      <c r="Y2234" s="26">
        <f>IF(V2234=0,,(V2234/W2234)*100)</f>
        <v>6.357600123574121</v>
      </c>
      <c r="Z2234" s="1"/>
    </row>
    <row r="2235" spans="1:26" ht="23.25">
      <c r="A2235" s="1"/>
      <c r="B2235" s="52"/>
      <c r="C2235" s="52"/>
      <c r="D2235" s="52"/>
      <c r="E2235" s="52"/>
      <c r="F2235" s="52"/>
      <c r="G2235" s="52"/>
      <c r="H2235" s="52"/>
      <c r="I2235" s="53"/>
      <c r="J2235" s="54" t="s">
        <v>52</v>
      </c>
      <c r="K2235" s="55"/>
      <c r="L2235" s="60">
        <f t="shared" si="553"/>
        <v>0</v>
      </c>
      <c r="M2235" s="26">
        <f t="shared" si="553"/>
        <v>0</v>
      </c>
      <c r="N2235" s="60">
        <f t="shared" si="553"/>
        <v>0</v>
      </c>
      <c r="O2235" s="60">
        <f t="shared" si="553"/>
        <v>10741.722</v>
      </c>
      <c r="P2235" s="26">
        <f t="shared" si="553"/>
        <v>0</v>
      </c>
      <c r="Q2235" s="26">
        <f>+L2235+M2235+N2235+O2235+P2235</f>
        <v>10741.722</v>
      </c>
      <c r="R2235" s="26">
        <f>+R2243</f>
        <v>123.11</v>
      </c>
      <c r="S2235" s="60">
        <f t="shared" si="552"/>
        <v>0</v>
      </c>
      <c r="T2235" s="60">
        <f t="shared" si="552"/>
        <v>0</v>
      </c>
      <c r="U2235" s="60">
        <f t="shared" si="552"/>
        <v>0</v>
      </c>
      <c r="V2235" s="26">
        <f>+R2235+S2235+T2235+U2235</f>
        <v>123.11</v>
      </c>
      <c r="W2235" s="26">
        <f>+Q2235+V2235</f>
        <v>10864.832</v>
      </c>
      <c r="X2235" s="26">
        <f>IF(Q2235=0,,(Q2235/W2235)*100)</f>
        <v>98.86689458244729</v>
      </c>
      <c r="Y2235" s="26">
        <f>IF(V2235=0,,(V2235/W2235)*100)</f>
        <v>1.1331054175527058</v>
      </c>
      <c r="Z2235" s="1"/>
    </row>
    <row r="2236" spans="1:26" ht="23.25">
      <c r="A2236" s="1"/>
      <c r="B2236" s="52"/>
      <c r="C2236" s="52"/>
      <c r="D2236" s="52"/>
      <c r="E2236" s="52"/>
      <c r="F2236" s="52"/>
      <c r="G2236" s="52"/>
      <c r="H2236" s="52"/>
      <c r="I2236" s="53"/>
      <c r="J2236" s="54" t="s">
        <v>53</v>
      </c>
      <c r="K2236" s="55"/>
      <c r="L2236" s="60">
        <f aca="true" t="shared" si="554" ref="L2236:W2236">IF(L2233=0,,(L2235/L2233)*100)</f>
        <v>0</v>
      </c>
      <c r="M2236" s="26">
        <f t="shared" si="554"/>
        <v>0</v>
      </c>
      <c r="N2236" s="60">
        <f t="shared" si="554"/>
        <v>0</v>
      </c>
      <c r="O2236" s="60">
        <f t="shared" si="554"/>
        <v>92.7472645885803</v>
      </c>
      <c r="P2236" s="26">
        <f t="shared" si="554"/>
        <v>0</v>
      </c>
      <c r="Q2236" s="26">
        <f t="shared" si="554"/>
        <v>92.7472645885803</v>
      </c>
      <c r="R2236" s="26">
        <f t="shared" si="554"/>
        <v>0</v>
      </c>
      <c r="S2236" s="60">
        <f t="shared" si="554"/>
        <v>0</v>
      </c>
      <c r="T2236" s="60">
        <f t="shared" si="554"/>
        <v>0</v>
      </c>
      <c r="U2236" s="60">
        <f t="shared" si="554"/>
        <v>0</v>
      </c>
      <c r="V2236" s="26">
        <f t="shared" si="554"/>
        <v>0</v>
      </c>
      <c r="W2236" s="26">
        <f t="shared" si="554"/>
        <v>93.81023342574628</v>
      </c>
      <c r="X2236" s="26"/>
      <c r="Y2236" s="26"/>
      <c r="Z2236" s="1"/>
    </row>
    <row r="2237" spans="1:26" ht="23.25">
      <c r="A2237" s="1"/>
      <c r="B2237" s="61"/>
      <c r="C2237" s="62"/>
      <c r="D2237" s="62"/>
      <c r="E2237" s="62"/>
      <c r="F2237" s="62"/>
      <c r="G2237" s="62"/>
      <c r="H2237" s="62"/>
      <c r="I2237" s="54"/>
      <c r="J2237" s="54" t="s">
        <v>54</v>
      </c>
      <c r="K2237" s="55"/>
      <c r="L2237" s="24">
        <f>IF(L2234=0,,(L2235/L2234)*100)</f>
        <v>0</v>
      </c>
      <c r="M2237" s="24">
        <f aca="true" t="shared" si="555" ref="M2237:W2237">IF(M2234=0,,(M2235/M2234)*100)</f>
        <v>0</v>
      </c>
      <c r="N2237" s="24">
        <f t="shared" si="555"/>
        <v>0</v>
      </c>
      <c r="O2237" s="24">
        <f t="shared" si="555"/>
        <v>99.04409189744511</v>
      </c>
      <c r="P2237" s="24">
        <f t="shared" si="555"/>
        <v>0</v>
      </c>
      <c r="Q2237" s="24">
        <f t="shared" si="555"/>
        <v>99.04409189744511</v>
      </c>
      <c r="R2237" s="24">
        <f t="shared" si="555"/>
        <v>16.71965547541215</v>
      </c>
      <c r="S2237" s="24">
        <f t="shared" si="555"/>
        <v>0</v>
      </c>
      <c r="T2237" s="24">
        <f t="shared" si="555"/>
        <v>0</v>
      </c>
      <c r="U2237" s="24">
        <f t="shared" si="555"/>
        <v>0</v>
      </c>
      <c r="V2237" s="24">
        <f t="shared" si="555"/>
        <v>16.71965547541215</v>
      </c>
      <c r="W2237" s="24">
        <f t="shared" si="555"/>
        <v>93.81023342574628</v>
      </c>
      <c r="X2237" s="24"/>
      <c r="Y2237" s="24"/>
      <c r="Z2237" s="1"/>
    </row>
    <row r="2238" spans="1:26" ht="23.25">
      <c r="A2238" s="1"/>
      <c r="B2238" s="52"/>
      <c r="C2238" s="52"/>
      <c r="D2238" s="52"/>
      <c r="E2238" s="52"/>
      <c r="F2238" s="52"/>
      <c r="G2238" s="52"/>
      <c r="H2238" s="52"/>
      <c r="I2238" s="53"/>
      <c r="J2238" s="54"/>
      <c r="K2238" s="55"/>
      <c r="L2238" s="60"/>
      <c r="M2238" s="26"/>
      <c r="N2238" s="60"/>
      <c r="O2238" s="60"/>
      <c r="P2238" s="26"/>
      <c r="Q2238" s="26"/>
      <c r="R2238" s="26"/>
      <c r="S2238" s="60"/>
      <c r="T2238" s="60"/>
      <c r="U2238" s="60"/>
      <c r="V2238" s="26"/>
      <c r="W2238" s="26"/>
      <c r="X2238" s="26"/>
      <c r="Y2238" s="26"/>
      <c r="Z2238" s="1"/>
    </row>
    <row r="2239" spans="1:26" ht="23.25">
      <c r="A2239" s="1"/>
      <c r="B2239" s="52"/>
      <c r="C2239" s="52"/>
      <c r="D2239" s="52"/>
      <c r="E2239" s="52"/>
      <c r="F2239" s="52"/>
      <c r="G2239" s="52" t="s">
        <v>60</v>
      </c>
      <c r="H2239" s="52"/>
      <c r="I2239" s="53"/>
      <c r="J2239" s="54" t="s">
        <v>61</v>
      </c>
      <c r="K2239" s="55"/>
      <c r="L2239" s="60"/>
      <c r="M2239" s="26"/>
      <c r="N2239" s="60"/>
      <c r="O2239" s="60"/>
      <c r="P2239" s="26"/>
      <c r="Q2239" s="26"/>
      <c r="R2239" s="26"/>
      <c r="S2239" s="60"/>
      <c r="T2239" s="60"/>
      <c r="U2239" s="60"/>
      <c r="V2239" s="26"/>
      <c r="W2239" s="26"/>
      <c r="X2239" s="26"/>
      <c r="Y2239" s="26"/>
      <c r="Z2239" s="1"/>
    </row>
    <row r="2240" spans="1:26" ht="23.25">
      <c r="A2240" s="1"/>
      <c r="B2240" s="52"/>
      <c r="C2240" s="52"/>
      <c r="D2240" s="52"/>
      <c r="E2240" s="52"/>
      <c r="F2240" s="52"/>
      <c r="G2240" s="52"/>
      <c r="H2240" s="52"/>
      <c r="I2240" s="53"/>
      <c r="J2240" s="54" t="s">
        <v>62</v>
      </c>
      <c r="K2240" s="55"/>
      <c r="L2240" s="60"/>
      <c r="M2240" s="26"/>
      <c r="N2240" s="60"/>
      <c r="O2240" s="60"/>
      <c r="P2240" s="26"/>
      <c r="Q2240" s="26"/>
      <c r="R2240" s="26"/>
      <c r="S2240" s="60"/>
      <c r="T2240" s="60"/>
      <c r="U2240" s="60"/>
      <c r="V2240" s="26"/>
      <c r="W2240" s="26"/>
      <c r="X2240" s="26"/>
      <c r="Y2240" s="26"/>
      <c r="Z2240" s="1"/>
    </row>
    <row r="2241" spans="1:26" ht="23.25">
      <c r="A2241" s="1"/>
      <c r="B2241" s="52"/>
      <c r="C2241" s="52"/>
      <c r="D2241" s="52"/>
      <c r="E2241" s="52"/>
      <c r="F2241" s="52"/>
      <c r="G2241" s="52"/>
      <c r="H2241" s="52"/>
      <c r="I2241" s="53"/>
      <c r="J2241" s="54" t="s">
        <v>50</v>
      </c>
      <c r="K2241" s="55"/>
      <c r="L2241" s="60">
        <f aca="true" t="shared" si="556" ref="L2241:P2242">+L2248</f>
        <v>0</v>
      </c>
      <c r="M2241" s="26">
        <f t="shared" si="556"/>
        <v>0</v>
      </c>
      <c r="N2241" s="60">
        <f t="shared" si="556"/>
        <v>0</v>
      </c>
      <c r="O2241" s="60">
        <f t="shared" si="556"/>
        <v>11581.713</v>
      </c>
      <c r="P2241" s="26">
        <f t="shared" si="556"/>
        <v>0</v>
      </c>
      <c r="Q2241" s="26">
        <f>+L2241+M2241+N2241+O2241+P2241</f>
        <v>11581.713</v>
      </c>
      <c r="R2241" s="26">
        <f>+R2248</f>
        <v>0</v>
      </c>
      <c r="S2241" s="60">
        <f aca="true" t="shared" si="557" ref="S2241:U2242">+S2248</f>
        <v>0</v>
      </c>
      <c r="T2241" s="60">
        <f t="shared" si="557"/>
        <v>0</v>
      </c>
      <c r="U2241" s="60">
        <f t="shared" si="557"/>
        <v>0</v>
      </c>
      <c r="V2241" s="26">
        <f>+R2241+S2241+T2241+U2241</f>
        <v>0</v>
      </c>
      <c r="W2241" s="26">
        <f>+Q2241+V2241</f>
        <v>11581.713</v>
      </c>
      <c r="X2241" s="26">
        <f>IF(Q2241=0,,(Q2241/W2241)*100)</f>
        <v>100</v>
      </c>
      <c r="Y2241" s="26">
        <f>IF(V2241=0,,(V2241/W2241)*100)</f>
        <v>0</v>
      </c>
      <c r="Z2241" s="1"/>
    </row>
    <row r="2242" spans="1:26" ht="23.25">
      <c r="A2242" s="1"/>
      <c r="B2242" s="61"/>
      <c r="C2242" s="61"/>
      <c r="D2242" s="61"/>
      <c r="E2242" s="61"/>
      <c r="F2242" s="61"/>
      <c r="G2242" s="61"/>
      <c r="H2242" s="61"/>
      <c r="I2242" s="53"/>
      <c r="J2242" s="54" t="s">
        <v>51</v>
      </c>
      <c r="K2242" s="55"/>
      <c r="L2242" s="60">
        <f t="shared" si="556"/>
        <v>0</v>
      </c>
      <c r="M2242" s="26">
        <f t="shared" si="556"/>
        <v>0</v>
      </c>
      <c r="N2242" s="60">
        <f t="shared" si="556"/>
        <v>0</v>
      </c>
      <c r="O2242" s="60">
        <f t="shared" si="556"/>
        <v>10845.394</v>
      </c>
      <c r="P2242" s="26">
        <f t="shared" si="556"/>
        <v>0</v>
      </c>
      <c r="Q2242" s="26">
        <f>+L2242+M2242+N2242+O2242+P2242</f>
        <v>10845.394</v>
      </c>
      <c r="R2242" s="26">
        <f>+R2249</f>
        <v>736.319</v>
      </c>
      <c r="S2242" s="60">
        <f t="shared" si="557"/>
        <v>0</v>
      </c>
      <c r="T2242" s="60">
        <f t="shared" si="557"/>
        <v>0</v>
      </c>
      <c r="U2242" s="60">
        <f t="shared" si="557"/>
        <v>0</v>
      </c>
      <c r="V2242" s="26">
        <f>+R2242+S2242+T2242+U2242</f>
        <v>736.319</v>
      </c>
      <c r="W2242" s="26">
        <f>+Q2242+V2242</f>
        <v>11581.713</v>
      </c>
      <c r="X2242" s="26">
        <f>IF(Q2242=0,,(Q2242/W2242)*100)</f>
        <v>93.64239987642588</v>
      </c>
      <c r="Y2242" s="26">
        <f>IF(V2242=0,,(V2242/W2242)*100)</f>
        <v>6.357600123574121</v>
      </c>
      <c r="Z2242" s="1"/>
    </row>
    <row r="2243" spans="1:26" ht="23.25">
      <c r="A2243" s="1"/>
      <c r="B2243" s="61"/>
      <c r="C2243" s="62"/>
      <c r="D2243" s="62"/>
      <c r="E2243" s="62"/>
      <c r="F2243" s="62"/>
      <c r="G2243" s="62"/>
      <c r="H2243" s="62"/>
      <c r="I2243" s="54"/>
      <c r="J2243" s="54" t="s">
        <v>52</v>
      </c>
      <c r="K2243" s="55"/>
      <c r="L2243" s="24">
        <f>+L2258</f>
        <v>0</v>
      </c>
      <c r="M2243" s="24">
        <f>+M2258</f>
        <v>0</v>
      </c>
      <c r="N2243" s="24">
        <f>+N2258</f>
        <v>0</v>
      </c>
      <c r="O2243" s="24">
        <f>+O2258</f>
        <v>10741.722</v>
      </c>
      <c r="P2243" s="24">
        <f>+P2258</f>
        <v>0</v>
      </c>
      <c r="Q2243" s="24">
        <f>+L2243+M2243+N2243+O2243+P2243</f>
        <v>10741.722</v>
      </c>
      <c r="R2243" s="24">
        <f>+R2258</f>
        <v>123.11</v>
      </c>
      <c r="S2243" s="24">
        <f>+S2258</f>
        <v>0</v>
      </c>
      <c r="T2243" s="24">
        <f>+T2258</f>
        <v>0</v>
      </c>
      <c r="U2243" s="24">
        <f>+U2258</f>
        <v>0</v>
      </c>
      <c r="V2243" s="24">
        <f>+R2243+S2243+T2243+U2243</f>
        <v>123.11</v>
      </c>
      <c r="W2243" s="24">
        <f>+Q2243+V2243</f>
        <v>10864.832</v>
      </c>
      <c r="X2243" s="24">
        <f>IF(Q2243=0,,(Q2243/W2243)*100)</f>
        <v>98.86689458244729</v>
      </c>
      <c r="Y2243" s="24">
        <f>IF(V2243=0,,(V2243/W2243)*100)</f>
        <v>1.1331054175527058</v>
      </c>
      <c r="Z2243" s="1"/>
    </row>
    <row r="2244" spans="1:26" ht="23.25">
      <c r="A2244" s="1"/>
      <c r="B2244" s="61"/>
      <c r="C2244" s="61"/>
      <c r="D2244" s="61"/>
      <c r="E2244" s="61"/>
      <c r="F2244" s="61"/>
      <c r="G2244" s="61"/>
      <c r="H2244" s="61"/>
      <c r="I2244" s="53"/>
      <c r="J2244" s="54" t="s">
        <v>53</v>
      </c>
      <c r="K2244" s="55"/>
      <c r="L2244" s="60">
        <f aca="true" t="shared" si="558" ref="L2244:W2244">IF(L2241=0,,(L2243/L2241)*100)</f>
        <v>0</v>
      </c>
      <c r="M2244" s="26">
        <f t="shared" si="558"/>
        <v>0</v>
      </c>
      <c r="N2244" s="60">
        <f t="shared" si="558"/>
        <v>0</v>
      </c>
      <c r="O2244" s="60">
        <f t="shared" si="558"/>
        <v>92.7472645885803</v>
      </c>
      <c r="P2244" s="26">
        <f t="shared" si="558"/>
        <v>0</v>
      </c>
      <c r="Q2244" s="26">
        <f t="shared" si="558"/>
        <v>92.7472645885803</v>
      </c>
      <c r="R2244" s="26">
        <f t="shared" si="558"/>
        <v>0</v>
      </c>
      <c r="S2244" s="60">
        <f t="shared" si="558"/>
        <v>0</v>
      </c>
      <c r="T2244" s="60">
        <f t="shared" si="558"/>
        <v>0</v>
      </c>
      <c r="U2244" s="60">
        <f t="shared" si="558"/>
        <v>0</v>
      </c>
      <c r="V2244" s="26">
        <f t="shared" si="558"/>
        <v>0</v>
      </c>
      <c r="W2244" s="26">
        <f t="shared" si="558"/>
        <v>93.81023342574628</v>
      </c>
      <c r="X2244" s="26"/>
      <c r="Y2244" s="26"/>
      <c r="Z2244" s="1"/>
    </row>
    <row r="2245" spans="1:26" ht="23.25">
      <c r="A2245" s="1"/>
      <c r="B2245" s="61"/>
      <c r="C2245" s="61"/>
      <c r="D2245" s="61"/>
      <c r="E2245" s="61"/>
      <c r="F2245" s="61"/>
      <c r="G2245" s="61"/>
      <c r="H2245" s="61"/>
      <c r="I2245" s="53"/>
      <c r="J2245" s="54" t="s">
        <v>54</v>
      </c>
      <c r="K2245" s="55"/>
      <c r="L2245" s="60">
        <f>IF(L2242=0,,(L2243/L2242)*100)</f>
        <v>0</v>
      </c>
      <c r="M2245" s="26">
        <f aca="true" t="shared" si="559" ref="M2245:W2245">IF(M2242=0,,(M2243/M2242)*100)</f>
        <v>0</v>
      </c>
      <c r="N2245" s="60">
        <f t="shared" si="559"/>
        <v>0</v>
      </c>
      <c r="O2245" s="60">
        <f t="shared" si="559"/>
        <v>99.04409189744511</v>
      </c>
      <c r="P2245" s="26">
        <f t="shared" si="559"/>
        <v>0</v>
      </c>
      <c r="Q2245" s="26">
        <f t="shared" si="559"/>
        <v>99.04409189744511</v>
      </c>
      <c r="R2245" s="26">
        <f t="shared" si="559"/>
        <v>16.71965547541215</v>
      </c>
      <c r="S2245" s="60">
        <f t="shared" si="559"/>
        <v>0</v>
      </c>
      <c r="T2245" s="60">
        <f t="shared" si="559"/>
        <v>0</v>
      </c>
      <c r="U2245" s="60">
        <f t="shared" si="559"/>
        <v>0</v>
      </c>
      <c r="V2245" s="26">
        <f t="shared" si="559"/>
        <v>16.71965547541215</v>
      </c>
      <c r="W2245" s="26">
        <f t="shared" si="559"/>
        <v>93.81023342574628</v>
      </c>
      <c r="X2245" s="26"/>
      <c r="Y2245" s="26"/>
      <c r="Z2245" s="1"/>
    </row>
    <row r="2246" spans="1:26" ht="23.25">
      <c r="A2246" s="1"/>
      <c r="B2246" s="61"/>
      <c r="C2246" s="61"/>
      <c r="D2246" s="61"/>
      <c r="E2246" s="61"/>
      <c r="F2246" s="61"/>
      <c r="G2246" s="61"/>
      <c r="H2246" s="61"/>
      <c r="I2246" s="53"/>
      <c r="J2246" s="54"/>
      <c r="K2246" s="55"/>
      <c r="L2246" s="60"/>
      <c r="M2246" s="26"/>
      <c r="N2246" s="60"/>
      <c r="O2246" s="60"/>
      <c r="P2246" s="26"/>
      <c r="Q2246" s="26"/>
      <c r="R2246" s="26"/>
      <c r="S2246" s="60"/>
      <c r="T2246" s="60"/>
      <c r="U2246" s="60"/>
      <c r="V2246" s="26"/>
      <c r="W2246" s="26"/>
      <c r="X2246" s="26"/>
      <c r="Y2246" s="26"/>
      <c r="Z2246" s="1"/>
    </row>
    <row r="2247" spans="1:26" ht="23.25">
      <c r="A2247" s="1"/>
      <c r="B2247" s="61"/>
      <c r="C2247" s="61"/>
      <c r="D2247" s="61"/>
      <c r="E2247" s="61"/>
      <c r="F2247" s="61"/>
      <c r="G2247" s="61"/>
      <c r="H2247" s="61" t="s">
        <v>224</v>
      </c>
      <c r="I2247" s="53"/>
      <c r="J2247" s="54" t="s">
        <v>225</v>
      </c>
      <c r="K2247" s="55"/>
      <c r="L2247" s="60"/>
      <c r="M2247" s="26"/>
      <c r="N2247" s="60"/>
      <c r="O2247" s="60"/>
      <c r="P2247" s="26"/>
      <c r="Q2247" s="26"/>
      <c r="R2247" s="26"/>
      <c r="S2247" s="60"/>
      <c r="T2247" s="60"/>
      <c r="U2247" s="60"/>
      <c r="V2247" s="26"/>
      <c r="W2247" s="26"/>
      <c r="X2247" s="26"/>
      <c r="Y2247" s="26"/>
      <c r="Z2247" s="1"/>
    </row>
    <row r="2248" spans="1:26" ht="23.25">
      <c r="A2248" s="1"/>
      <c r="B2248" s="61"/>
      <c r="C2248" s="61"/>
      <c r="D2248" s="61"/>
      <c r="E2248" s="61"/>
      <c r="F2248" s="61"/>
      <c r="G2248" s="61"/>
      <c r="H2248" s="61"/>
      <c r="I2248" s="53"/>
      <c r="J2248" s="54" t="s">
        <v>50</v>
      </c>
      <c r="K2248" s="55"/>
      <c r="L2248" s="60"/>
      <c r="M2248" s="26"/>
      <c r="N2248" s="60"/>
      <c r="O2248" s="60">
        <v>11581.713</v>
      </c>
      <c r="P2248" s="26"/>
      <c r="Q2248" s="26">
        <f>+L2248+M2248+N2248+O2248+P2248</f>
        <v>11581.713</v>
      </c>
      <c r="R2248" s="26">
        <v>0</v>
      </c>
      <c r="S2248" s="60"/>
      <c r="T2248" s="60"/>
      <c r="U2248" s="60"/>
      <c r="V2248" s="26">
        <f>+R2248+S2248+T2248+U2248</f>
        <v>0</v>
      </c>
      <c r="W2248" s="26">
        <f>+Q2248+V2248</f>
        <v>11581.713</v>
      </c>
      <c r="X2248" s="26">
        <f>IF(Q2248=0,,(Q2248/W2248)*100)</f>
        <v>100</v>
      </c>
      <c r="Y2248" s="26">
        <f>IF(V2248=0,,(V2248/W2248)*100)</f>
        <v>0</v>
      </c>
      <c r="Z2248" s="1"/>
    </row>
    <row r="2249" spans="1:26" ht="23.25">
      <c r="A2249" s="1"/>
      <c r="B2249" s="61"/>
      <c r="C2249" s="61"/>
      <c r="D2249" s="61"/>
      <c r="E2249" s="61"/>
      <c r="F2249" s="61"/>
      <c r="G2249" s="61"/>
      <c r="H2249" s="61"/>
      <c r="I2249" s="53"/>
      <c r="J2249" s="54" t="s">
        <v>51</v>
      </c>
      <c r="K2249" s="55"/>
      <c r="L2249" s="60"/>
      <c r="M2249" s="26"/>
      <c r="N2249" s="60"/>
      <c r="O2249" s="60">
        <v>10845.394</v>
      </c>
      <c r="P2249" s="26"/>
      <c r="Q2249" s="26">
        <f>+L2249+M2249+N2249+O2249+P2249</f>
        <v>10845.394</v>
      </c>
      <c r="R2249" s="26">
        <v>736.319</v>
      </c>
      <c r="S2249" s="60"/>
      <c r="T2249" s="60"/>
      <c r="U2249" s="60"/>
      <c r="V2249" s="26">
        <f>+R2249+S2249+T2249+U2249</f>
        <v>736.319</v>
      </c>
      <c r="W2249" s="26">
        <f>+Q2249+V2249</f>
        <v>11581.713</v>
      </c>
      <c r="X2249" s="26">
        <f>IF(Q2249=0,,(Q2249/W2249)*100)</f>
        <v>93.64239987642588</v>
      </c>
      <c r="Y2249" s="26">
        <f>IF(V2249=0,,(V2249/W2249)*100)</f>
        <v>6.357600123574121</v>
      </c>
      <c r="Z2249" s="1"/>
    </row>
    <row r="2250" spans="1:26" ht="23.25">
      <c r="A2250" s="1"/>
      <c r="B2250" s="70"/>
      <c r="C2250" s="70"/>
      <c r="D2250" s="70"/>
      <c r="E2250" s="70"/>
      <c r="F2250" s="70"/>
      <c r="G2250" s="70"/>
      <c r="H2250" s="70"/>
      <c r="I2250" s="64"/>
      <c r="J2250" s="65"/>
      <c r="K2250" s="66"/>
      <c r="L2250" s="67"/>
      <c r="M2250" s="68"/>
      <c r="N2250" s="67"/>
      <c r="O2250" s="67"/>
      <c r="P2250" s="68"/>
      <c r="Q2250" s="68"/>
      <c r="R2250" s="68"/>
      <c r="S2250" s="67"/>
      <c r="T2250" s="67"/>
      <c r="U2250" s="67"/>
      <c r="V2250" s="68"/>
      <c r="W2250" s="68"/>
      <c r="X2250" s="68"/>
      <c r="Y2250" s="68"/>
      <c r="Z2250" s="1"/>
    </row>
    <row r="2251" spans="1:26" ht="23.2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</row>
    <row r="2252" spans="1:26" ht="23.2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5"/>
      <c r="W2252" s="5"/>
      <c r="X2252" s="5"/>
      <c r="Y2252" s="5" t="s">
        <v>450</v>
      </c>
      <c r="Z2252" s="1"/>
    </row>
    <row r="2253" spans="1:26" ht="23.25">
      <c r="A2253" s="1"/>
      <c r="B2253" s="9" t="s">
        <v>3</v>
      </c>
      <c r="C2253" s="10"/>
      <c r="D2253" s="10"/>
      <c r="E2253" s="10"/>
      <c r="F2253" s="10"/>
      <c r="G2253" s="10"/>
      <c r="H2253" s="11"/>
      <c r="I2253" s="12"/>
      <c r="J2253" s="13"/>
      <c r="K2253" s="14"/>
      <c r="L2253" s="15" t="s">
        <v>4</v>
      </c>
      <c r="M2253" s="15"/>
      <c r="N2253" s="15"/>
      <c r="O2253" s="15"/>
      <c r="P2253" s="15"/>
      <c r="Q2253" s="15"/>
      <c r="R2253" s="16" t="s">
        <v>5</v>
      </c>
      <c r="S2253" s="15"/>
      <c r="T2253" s="15"/>
      <c r="U2253" s="15"/>
      <c r="V2253" s="17"/>
      <c r="W2253" s="15" t="s">
        <v>6</v>
      </c>
      <c r="X2253" s="15"/>
      <c r="Y2253" s="18"/>
      <c r="Z2253" s="1"/>
    </row>
    <row r="2254" spans="1:26" ht="23.25">
      <c r="A2254" s="1"/>
      <c r="B2254" s="19" t="s">
        <v>7</v>
      </c>
      <c r="C2254" s="20"/>
      <c r="D2254" s="20"/>
      <c r="E2254" s="20"/>
      <c r="F2254" s="20"/>
      <c r="G2254" s="20"/>
      <c r="H2254" s="21"/>
      <c r="I2254" s="22"/>
      <c r="J2254" s="23"/>
      <c r="K2254" s="24"/>
      <c r="L2254" s="25"/>
      <c r="M2254" s="26"/>
      <c r="N2254" s="27"/>
      <c r="O2254" s="28" t="s">
        <v>8</v>
      </c>
      <c r="P2254" s="29"/>
      <c r="Q2254" s="30"/>
      <c r="R2254" s="31" t="s">
        <v>8</v>
      </c>
      <c r="S2254" s="32" t="s">
        <v>9</v>
      </c>
      <c r="T2254" s="25"/>
      <c r="U2254" s="33" t="s">
        <v>10</v>
      </c>
      <c r="V2254" s="30"/>
      <c r="W2254" s="30"/>
      <c r="X2254" s="34" t="s">
        <v>11</v>
      </c>
      <c r="Y2254" s="35"/>
      <c r="Z2254" s="1"/>
    </row>
    <row r="2255" spans="1:26" ht="23.25">
      <c r="A2255" s="1"/>
      <c r="B2255" s="36"/>
      <c r="C2255" s="37"/>
      <c r="D2255" s="37"/>
      <c r="E2255" s="37"/>
      <c r="F2255" s="38"/>
      <c r="G2255" s="37"/>
      <c r="H2255" s="36"/>
      <c r="I2255" s="22"/>
      <c r="J2255" s="2" t="s">
        <v>12</v>
      </c>
      <c r="K2255" s="24"/>
      <c r="L2255" s="39" t="s">
        <v>13</v>
      </c>
      <c r="M2255" s="40" t="s">
        <v>14</v>
      </c>
      <c r="N2255" s="32" t="s">
        <v>13</v>
      </c>
      <c r="O2255" s="39" t="s">
        <v>15</v>
      </c>
      <c r="P2255" s="29" t="s">
        <v>16</v>
      </c>
      <c r="Q2255" s="26"/>
      <c r="R2255" s="41" t="s">
        <v>15</v>
      </c>
      <c r="S2255" s="40" t="s">
        <v>17</v>
      </c>
      <c r="T2255" s="39" t="s">
        <v>18</v>
      </c>
      <c r="U2255" s="33" t="s">
        <v>19</v>
      </c>
      <c r="V2255" s="30"/>
      <c r="W2255" s="30"/>
      <c r="X2255" s="30"/>
      <c r="Y2255" s="40"/>
      <c r="Z2255" s="1"/>
    </row>
    <row r="2256" spans="1:26" ht="23.25">
      <c r="A2256" s="1"/>
      <c r="B2256" s="36" t="s">
        <v>20</v>
      </c>
      <c r="C2256" s="36" t="s">
        <v>21</v>
      </c>
      <c r="D2256" s="36" t="s">
        <v>22</v>
      </c>
      <c r="E2256" s="36" t="s">
        <v>23</v>
      </c>
      <c r="F2256" s="36" t="s">
        <v>24</v>
      </c>
      <c r="G2256" s="36" t="s">
        <v>25</v>
      </c>
      <c r="H2256" s="36" t="s">
        <v>26</v>
      </c>
      <c r="I2256" s="22"/>
      <c r="J2256" s="42"/>
      <c r="K2256" s="24"/>
      <c r="L2256" s="39" t="s">
        <v>27</v>
      </c>
      <c r="M2256" s="40" t="s">
        <v>28</v>
      </c>
      <c r="N2256" s="32" t="s">
        <v>29</v>
      </c>
      <c r="O2256" s="39" t="s">
        <v>30</v>
      </c>
      <c r="P2256" s="29" t="s">
        <v>31</v>
      </c>
      <c r="Q2256" s="40" t="s">
        <v>32</v>
      </c>
      <c r="R2256" s="41" t="s">
        <v>30</v>
      </c>
      <c r="S2256" s="40" t="s">
        <v>33</v>
      </c>
      <c r="T2256" s="39" t="s">
        <v>34</v>
      </c>
      <c r="U2256" s="33" t="s">
        <v>35</v>
      </c>
      <c r="V2256" s="29" t="s">
        <v>32</v>
      </c>
      <c r="W2256" s="29" t="s">
        <v>36</v>
      </c>
      <c r="X2256" s="29" t="s">
        <v>37</v>
      </c>
      <c r="Y2256" s="40" t="s">
        <v>38</v>
      </c>
      <c r="Z2256" s="1"/>
    </row>
    <row r="2257" spans="1:26" ht="23.25">
      <c r="A2257" s="1"/>
      <c r="B2257" s="43"/>
      <c r="C2257" s="43"/>
      <c r="D2257" s="43"/>
      <c r="E2257" s="43"/>
      <c r="F2257" s="43"/>
      <c r="G2257" s="43"/>
      <c r="H2257" s="43"/>
      <c r="I2257" s="44"/>
      <c r="J2257" s="45"/>
      <c r="K2257" s="46"/>
      <c r="L2257" s="47"/>
      <c r="M2257" s="48"/>
      <c r="N2257" s="49"/>
      <c r="O2257" s="47"/>
      <c r="P2257" s="50"/>
      <c r="Q2257" s="50"/>
      <c r="R2257" s="48"/>
      <c r="S2257" s="48"/>
      <c r="T2257" s="47"/>
      <c r="U2257" s="51"/>
      <c r="V2257" s="50"/>
      <c r="W2257" s="50"/>
      <c r="X2257" s="50"/>
      <c r="Y2257" s="48"/>
      <c r="Z2257" s="1"/>
    </row>
    <row r="2258" spans="1:26" ht="23.25">
      <c r="A2258" s="1"/>
      <c r="B2258" s="52" t="s">
        <v>381</v>
      </c>
      <c r="C2258" s="52" t="s">
        <v>383</v>
      </c>
      <c r="D2258" s="52"/>
      <c r="E2258" s="52" t="s">
        <v>375</v>
      </c>
      <c r="F2258" s="52" t="s">
        <v>378</v>
      </c>
      <c r="G2258" s="52" t="s">
        <v>60</v>
      </c>
      <c r="H2258" s="52" t="s">
        <v>224</v>
      </c>
      <c r="I2258" s="53"/>
      <c r="J2258" s="54" t="s">
        <v>52</v>
      </c>
      <c r="K2258" s="55"/>
      <c r="L2258" s="25"/>
      <c r="M2258" s="26"/>
      <c r="N2258" s="27"/>
      <c r="O2258" s="56">
        <v>10741.722</v>
      </c>
      <c r="P2258" s="30"/>
      <c r="Q2258" s="30">
        <f>+L2258+M2258+N2258+O2258+P2258</f>
        <v>10741.722</v>
      </c>
      <c r="R2258" s="26">
        <v>123.11</v>
      </c>
      <c r="S2258" s="27"/>
      <c r="T2258" s="25"/>
      <c r="U2258" s="57"/>
      <c r="V2258" s="30">
        <f>+R2258+S2258+T2258+U2258</f>
        <v>123.11</v>
      </c>
      <c r="W2258" s="30">
        <f>+Q2258+V2258</f>
        <v>10864.832</v>
      </c>
      <c r="X2258" s="30">
        <f>IF(Q2258=0,,(Q2258/W2258)*100)</f>
        <v>98.86689458244729</v>
      </c>
      <c r="Y2258" s="26">
        <f>IF(V2258=0,,(V2258/W2258)*100)</f>
        <v>1.1331054175527058</v>
      </c>
      <c r="Z2258" s="1"/>
    </row>
    <row r="2259" spans="1:26" ht="23.25">
      <c r="A2259" s="1"/>
      <c r="B2259" s="52"/>
      <c r="C2259" s="52"/>
      <c r="D2259" s="52"/>
      <c r="E2259" s="52"/>
      <c r="F2259" s="52"/>
      <c r="G2259" s="52"/>
      <c r="H2259" s="52"/>
      <c r="I2259" s="53"/>
      <c r="J2259" s="58" t="s">
        <v>53</v>
      </c>
      <c r="K2259" s="59"/>
      <c r="L2259" s="60">
        <f aca="true" t="shared" si="560" ref="L2259:W2259">IF(L2248=0,,(L2258/L2248)*100)</f>
        <v>0</v>
      </c>
      <c r="M2259" s="60">
        <f t="shared" si="560"/>
        <v>0</v>
      </c>
      <c r="N2259" s="60">
        <f t="shared" si="560"/>
        <v>0</v>
      </c>
      <c r="O2259" s="60">
        <f t="shared" si="560"/>
        <v>92.7472645885803</v>
      </c>
      <c r="P2259" s="60">
        <f t="shared" si="560"/>
        <v>0</v>
      </c>
      <c r="Q2259" s="60">
        <f t="shared" si="560"/>
        <v>92.7472645885803</v>
      </c>
      <c r="R2259" s="60">
        <f t="shared" si="560"/>
        <v>0</v>
      </c>
      <c r="S2259" s="60">
        <f t="shared" si="560"/>
        <v>0</v>
      </c>
      <c r="T2259" s="60">
        <f t="shared" si="560"/>
        <v>0</v>
      </c>
      <c r="U2259" s="69">
        <f t="shared" si="560"/>
        <v>0</v>
      </c>
      <c r="V2259" s="26">
        <f t="shared" si="560"/>
        <v>0</v>
      </c>
      <c r="W2259" s="26">
        <f t="shared" si="560"/>
        <v>93.81023342574628</v>
      </c>
      <c r="X2259" s="26"/>
      <c r="Y2259" s="26"/>
      <c r="Z2259" s="1"/>
    </row>
    <row r="2260" spans="1:26" ht="23.25">
      <c r="A2260" s="1"/>
      <c r="B2260" s="52"/>
      <c r="C2260" s="52"/>
      <c r="D2260" s="52"/>
      <c r="E2260" s="52"/>
      <c r="F2260" s="52"/>
      <c r="G2260" s="52"/>
      <c r="H2260" s="52"/>
      <c r="I2260" s="53"/>
      <c r="J2260" s="58" t="s">
        <v>54</v>
      </c>
      <c r="K2260" s="59"/>
      <c r="L2260" s="60">
        <f>IF(L2249=0,,(L2258/L2249)*100)</f>
        <v>0</v>
      </c>
      <c r="M2260" s="60">
        <f aca="true" t="shared" si="561" ref="M2260:W2260">IF(M2249=0,,(M2258/M2249)*100)</f>
        <v>0</v>
      </c>
      <c r="N2260" s="60">
        <f t="shared" si="561"/>
        <v>0</v>
      </c>
      <c r="O2260" s="60">
        <f t="shared" si="561"/>
        <v>99.04409189744511</v>
      </c>
      <c r="P2260" s="60">
        <f t="shared" si="561"/>
        <v>0</v>
      </c>
      <c r="Q2260" s="60">
        <f t="shared" si="561"/>
        <v>99.04409189744511</v>
      </c>
      <c r="R2260" s="60">
        <f t="shared" si="561"/>
        <v>16.71965547541215</v>
      </c>
      <c r="S2260" s="60">
        <f t="shared" si="561"/>
        <v>0</v>
      </c>
      <c r="T2260" s="60">
        <f t="shared" si="561"/>
        <v>0</v>
      </c>
      <c r="U2260" s="60">
        <f t="shared" si="561"/>
        <v>0</v>
      </c>
      <c r="V2260" s="26">
        <f t="shared" si="561"/>
        <v>16.71965547541215</v>
      </c>
      <c r="W2260" s="26">
        <f t="shared" si="561"/>
        <v>93.81023342574628</v>
      </c>
      <c r="X2260" s="26"/>
      <c r="Y2260" s="26"/>
      <c r="Z2260" s="1"/>
    </row>
    <row r="2261" spans="1:26" ht="23.25">
      <c r="A2261" s="1"/>
      <c r="B2261" s="52"/>
      <c r="C2261" s="52"/>
      <c r="D2261" s="52"/>
      <c r="E2261" s="52"/>
      <c r="F2261" s="52"/>
      <c r="G2261" s="52"/>
      <c r="H2261" s="52"/>
      <c r="I2261" s="53"/>
      <c r="J2261" s="54"/>
      <c r="K2261" s="55"/>
      <c r="L2261" s="60"/>
      <c r="M2261" s="60"/>
      <c r="N2261" s="60"/>
      <c r="O2261" s="60"/>
      <c r="P2261" s="60"/>
      <c r="Q2261" s="26"/>
      <c r="R2261" s="60"/>
      <c r="S2261" s="60"/>
      <c r="T2261" s="60"/>
      <c r="U2261" s="60"/>
      <c r="V2261" s="26"/>
      <c r="W2261" s="26"/>
      <c r="X2261" s="26"/>
      <c r="Y2261" s="26"/>
      <c r="Z2261" s="1"/>
    </row>
    <row r="2262" spans="1:26" ht="23.25">
      <c r="A2262" s="1"/>
      <c r="B2262" s="52"/>
      <c r="C2262" s="52"/>
      <c r="D2262" s="52"/>
      <c r="E2262" s="52"/>
      <c r="F2262" s="52"/>
      <c r="G2262" s="52"/>
      <c r="H2262" s="52"/>
      <c r="I2262" s="53"/>
      <c r="J2262" s="54"/>
      <c r="K2262" s="55"/>
      <c r="L2262" s="60"/>
      <c r="M2262" s="26"/>
      <c r="N2262" s="60"/>
      <c r="O2262" s="60"/>
      <c r="P2262" s="26"/>
      <c r="Q2262" s="26"/>
      <c r="R2262" s="26"/>
      <c r="S2262" s="60"/>
      <c r="T2262" s="60"/>
      <c r="U2262" s="60"/>
      <c r="V2262" s="26"/>
      <c r="W2262" s="26"/>
      <c r="X2262" s="26"/>
      <c r="Y2262" s="26"/>
      <c r="Z2262" s="1"/>
    </row>
    <row r="2263" spans="1:26" ht="23.25">
      <c r="A2263" s="1"/>
      <c r="B2263" s="52"/>
      <c r="C2263" s="52"/>
      <c r="D2263" s="52"/>
      <c r="E2263" s="52"/>
      <c r="F2263" s="52"/>
      <c r="G2263" s="52"/>
      <c r="H2263" s="52"/>
      <c r="I2263" s="53"/>
      <c r="J2263" s="54"/>
      <c r="K2263" s="55"/>
      <c r="L2263" s="60"/>
      <c r="M2263" s="26"/>
      <c r="N2263" s="60"/>
      <c r="O2263" s="60"/>
      <c r="P2263" s="26"/>
      <c r="Q2263" s="26"/>
      <c r="R2263" s="26"/>
      <c r="S2263" s="60"/>
      <c r="T2263" s="60"/>
      <c r="U2263" s="60"/>
      <c r="V2263" s="26"/>
      <c r="W2263" s="26"/>
      <c r="X2263" s="26"/>
      <c r="Y2263" s="26"/>
      <c r="Z2263" s="1"/>
    </row>
    <row r="2264" spans="1:26" ht="23.25">
      <c r="A2264" s="1"/>
      <c r="B2264" s="52"/>
      <c r="C2264" s="52"/>
      <c r="D2264" s="52"/>
      <c r="E2264" s="52"/>
      <c r="F2264" s="52"/>
      <c r="G2264" s="52"/>
      <c r="H2264" s="52"/>
      <c r="I2264" s="53"/>
      <c r="J2264" s="54"/>
      <c r="K2264" s="55"/>
      <c r="L2264" s="60"/>
      <c r="M2264" s="26"/>
      <c r="N2264" s="60"/>
      <c r="O2264" s="60"/>
      <c r="P2264" s="26"/>
      <c r="Q2264" s="26"/>
      <c r="R2264" s="26"/>
      <c r="S2264" s="60"/>
      <c r="T2264" s="60"/>
      <c r="U2264" s="60"/>
      <c r="V2264" s="26"/>
      <c r="W2264" s="26"/>
      <c r="X2264" s="26"/>
      <c r="Y2264" s="26"/>
      <c r="Z2264" s="1"/>
    </row>
    <row r="2265" spans="1:26" ht="23.25">
      <c r="A2265" s="1"/>
      <c r="B2265" s="52"/>
      <c r="C2265" s="52"/>
      <c r="D2265" s="52"/>
      <c r="E2265" s="52"/>
      <c r="F2265" s="52"/>
      <c r="G2265" s="52"/>
      <c r="H2265" s="52"/>
      <c r="I2265" s="53"/>
      <c r="J2265" s="54"/>
      <c r="K2265" s="55"/>
      <c r="L2265" s="60"/>
      <c r="M2265" s="26"/>
      <c r="N2265" s="60"/>
      <c r="O2265" s="60"/>
      <c r="P2265" s="26"/>
      <c r="Q2265" s="26"/>
      <c r="R2265" s="26"/>
      <c r="S2265" s="60"/>
      <c r="T2265" s="60"/>
      <c r="U2265" s="60"/>
      <c r="V2265" s="26"/>
      <c r="W2265" s="26"/>
      <c r="X2265" s="26"/>
      <c r="Y2265" s="26"/>
      <c r="Z2265" s="1"/>
    </row>
    <row r="2266" spans="1:26" ht="23.25">
      <c r="A2266" s="1"/>
      <c r="B2266" s="52"/>
      <c r="C2266" s="52"/>
      <c r="D2266" s="52"/>
      <c r="E2266" s="52"/>
      <c r="F2266" s="52"/>
      <c r="G2266" s="52"/>
      <c r="H2266" s="52"/>
      <c r="I2266" s="53"/>
      <c r="J2266" s="54"/>
      <c r="K2266" s="55"/>
      <c r="L2266" s="60"/>
      <c r="M2266" s="26"/>
      <c r="N2266" s="60"/>
      <c r="O2266" s="60"/>
      <c r="P2266" s="26"/>
      <c r="Q2266" s="26"/>
      <c r="R2266" s="26"/>
      <c r="S2266" s="60"/>
      <c r="T2266" s="60"/>
      <c r="U2266" s="60"/>
      <c r="V2266" s="26"/>
      <c r="W2266" s="26"/>
      <c r="X2266" s="26"/>
      <c r="Y2266" s="26"/>
      <c r="Z2266" s="1"/>
    </row>
    <row r="2267" spans="1:26" ht="23.25">
      <c r="A2267" s="1"/>
      <c r="B2267" s="52"/>
      <c r="C2267" s="52"/>
      <c r="D2267" s="52"/>
      <c r="E2267" s="52"/>
      <c r="F2267" s="52"/>
      <c r="G2267" s="52"/>
      <c r="H2267" s="52"/>
      <c r="I2267" s="53"/>
      <c r="J2267" s="54"/>
      <c r="K2267" s="55"/>
      <c r="L2267" s="60"/>
      <c r="M2267" s="26"/>
      <c r="N2267" s="60"/>
      <c r="O2267" s="60"/>
      <c r="P2267" s="26"/>
      <c r="Q2267" s="26"/>
      <c r="R2267" s="26"/>
      <c r="S2267" s="60"/>
      <c r="T2267" s="60"/>
      <c r="U2267" s="60"/>
      <c r="V2267" s="26"/>
      <c r="W2267" s="26"/>
      <c r="X2267" s="26"/>
      <c r="Y2267" s="26"/>
      <c r="Z2267" s="1"/>
    </row>
    <row r="2268" spans="1:26" ht="23.25">
      <c r="A2268" s="1"/>
      <c r="B2268" s="52"/>
      <c r="C2268" s="52"/>
      <c r="D2268" s="52"/>
      <c r="E2268" s="52"/>
      <c r="F2268" s="52"/>
      <c r="G2268" s="52"/>
      <c r="H2268" s="52"/>
      <c r="I2268" s="53"/>
      <c r="J2268" s="54"/>
      <c r="K2268" s="55"/>
      <c r="L2268" s="60"/>
      <c r="M2268" s="26"/>
      <c r="N2268" s="60"/>
      <c r="O2268" s="60"/>
      <c r="P2268" s="26"/>
      <c r="Q2268" s="26"/>
      <c r="R2268" s="26"/>
      <c r="S2268" s="60"/>
      <c r="T2268" s="60"/>
      <c r="U2268" s="60"/>
      <c r="V2268" s="26"/>
      <c r="W2268" s="26"/>
      <c r="X2268" s="26"/>
      <c r="Y2268" s="26"/>
      <c r="Z2268" s="1"/>
    </row>
    <row r="2269" spans="1:26" ht="23.25">
      <c r="A2269" s="1"/>
      <c r="B2269" s="52"/>
      <c r="C2269" s="52"/>
      <c r="D2269" s="52"/>
      <c r="E2269" s="52"/>
      <c r="F2269" s="52"/>
      <c r="G2269" s="52"/>
      <c r="H2269" s="52"/>
      <c r="I2269" s="53"/>
      <c r="J2269" s="54"/>
      <c r="K2269" s="55"/>
      <c r="L2269" s="60"/>
      <c r="M2269" s="26"/>
      <c r="N2269" s="60"/>
      <c r="O2269" s="60"/>
      <c r="P2269" s="26"/>
      <c r="Q2269" s="26"/>
      <c r="R2269" s="26"/>
      <c r="S2269" s="60"/>
      <c r="T2269" s="60"/>
      <c r="U2269" s="60"/>
      <c r="V2269" s="26"/>
      <c r="W2269" s="26"/>
      <c r="X2269" s="26"/>
      <c r="Y2269" s="26"/>
      <c r="Z2269" s="1"/>
    </row>
    <row r="2270" spans="1:26" ht="23.25">
      <c r="A2270" s="1"/>
      <c r="B2270" s="52"/>
      <c r="C2270" s="52"/>
      <c r="D2270" s="52"/>
      <c r="E2270" s="52"/>
      <c r="F2270" s="52"/>
      <c r="G2270" s="52"/>
      <c r="H2270" s="52"/>
      <c r="I2270" s="53"/>
      <c r="J2270" s="54"/>
      <c r="K2270" s="55"/>
      <c r="L2270" s="60"/>
      <c r="M2270" s="26"/>
      <c r="N2270" s="60"/>
      <c r="O2270" s="60"/>
      <c r="P2270" s="26"/>
      <c r="Q2270" s="26"/>
      <c r="R2270" s="26"/>
      <c r="S2270" s="60"/>
      <c r="T2270" s="60"/>
      <c r="U2270" s="60"/>
      <c r="V2270" s="26"/>
      <c r="W2270" s="26"/>
      <c r="X2270" s="26"/>
      <c r="Y2270" s="26"/>
      <c r="Z2270" s="1"/>
    </row>
    <row r="2271" spans="1:26" ht="23.25">
      <c r="A2271" s="1"/>
      <c r="B2271" s="52"/>
      <c r="C2271" s="52"/>
      <c r="D2271" s="52"/>
      <c r="E2271" s="52"/>
      <c r="F2271" s="52"/>
      <c r="G2271" s="52"/>
      <c r="H2271" s="52"/>
      <c r="I2271" s="53"/>
      <c r="J2271" s="54"/>
      <c r="K2271" s="55"/>
      <c r="L2271" s="60"/>
      <c r="M2271" s="26"/>
      <c r="N2271" s="60"/>
      <c r="O2271" s="60"/>
      <c r="P2271" s="26"/>
      <c r="Q2271" s="26"/>
      <c r="R2271" s="26"/>
      <c r="S2271" s="60"/>
      <c r="T2271" s="60"/>
      <c r="U2271" s="60"/>
      <c r="V2271" s="26"/>
      <c r="W2271" s="26"/>
      <c r="X2271" s="26"/>
      <c r="Y2271" s="26"/>
      <c r="Z2271" s="1"/>
    </row>
    <row r="2272" spans="1:26" ht="23.25">
      <c r="A2272" s="1"/>
      <c r="B2272" s="52"/>
      <c r="C2272" s="52"/>
      <c r="D2272" s="52"/>
      <c r="E2272" s="52"/>
      <c r="F2272" s="52"/>
      <c r="G2272" s="52"/>
      <c r="H2272" s="52"/>
      <c r="I2272" s="53"/>
      <c r="J2272" s="54"/>
      <c r="K2272" s="55"/>
      <c r="L2272" s="60"/>
      <c r="M2272" s="26"/>
      <c r="N2272" s="60"/>
      <c r="O2272" s="60"/>
      <c r="P2272" s="26"/>
      <c r="Q2272" s="26"/>
      <c r="R2272" s="26"/>
      <c r="S2272" s="60"/>
      <c r="T2272" s="60"/>
      <c r="U2272" s="60"/>
      <c r="V2272" s="26"/>
      <c r="W2272" s="26"/>
      <c r="X2272" s="26"/>
      <c r="Y2272" s="26"/>
      <c r="Z2272" s="1"/>
    </row>
    <row r="2273" spans="1:26" ht="23.25">
      <c r="A2273" s="1"/>
      <c r="B2273" s="61"/>
      <c r="C2273" s="62"/>
      <c r="D2273" s="62"/>
      <c r="E2273" s="62"/>
      <c r="F2273" s="62"/>
      <c r="G2273" s="62"/>
      <c r="H2273" s="62"/>
      <c r="I2273" s="54"/>
      <c r="J2273" s="54"/>
      <c r="K2273" s="55"/>
      <c r="L2273" s="24"/>
      <c r="M2273" s="24"/>
      <c r="N2273" s="24"/>
      <c r="O2273" s="24"/>
      <c r="P2273" s="24"/>
      <c r="Q2273" s="24"/>
      <c r="R2273" s="24"/>
      <c r="S2273" s="24"/>
      <c r="T2273" s="24"/>
      <c r="U2273" s="24"/>
      <c r="V2273" s="24"/>
      <c r="W2273" s="24"/>
      <c r="X2273" s="24"/>
      <c r="Y2273" s="24"/>
      <c r="Z2273" s="1"/>
    </row>
    <row r="2274" spans="1:26" ht="23.25">
      <c r="A2274" s="1"/>
      <c r="B2274" s="52"/>
      <c r="C2274" s="52"/>
      <c r="D2274" s="52"/>
      <c r="E2274" s="52"/>
      <c r="F2274" s="52"/>
      <c r="G2274" s="52"/>
      <c r="H2274" s="52"/>
      <c r="I2274" s="53"/>
      <c r="J2274" s="54"/>
      <c r="K2274" s="55"/>
      <c r="L2274" s="60"/>
      <c r="M2274" s="26"/>
      <c r="N2274" s="60"/>
      <c r="O2274" s="60"/>
      <c r="P2274" s="26"/>
      <c r="Q2274" s="26"/>
      <c r="R2274" s="26"/>
      <c r="S2274" s="60"/>
      <c r="T2274" s="60"/>
      <c r="U2274" s="60"/>
      <c r="V2274" s="26"/>
      <c r="W2274" s="26"/>
      <c r="X2274" s="26"/>
      <c r="Y2274" s="26"/>
      <c r="Z2274" s="1"/>
    </row>
    <row r="2275" spans="1:26" ht="23.25">
      <c r="A2275" s="1"/>
      <c r="B2275" s="52"/>
      <c r="C2275" s="52"/>
      <c r="D2275" s="52"/>
      <c r="E2275" s="52"/>
      <c r="F2275" s="52"/>
      <c r="G2275" s="52"/>
      <c r="H2275" s="52"/>
      <c r="I2275" s="53"/>
      <c r="J2275" s="54"/>
      <c r="K2275" s="55"/>
      <c r="L2275" s="60"/>
      <c r="M2275" s="26"/>
      <c r="N2275" s="60"/>
      <c r="O2275" s="60"/>
      <c r="P2275" s="26"/>
      <c r="Q2275" s="26"/>
      <c r="R2275" s="26"/>
      <c r="S2275" s="60"/>
      <c r="T2275" s="60"/>
      <c r="U2275" s="60"/>
      <c r="V2275" s="26"/>
      <c r="W2275" s="26"/>
      <c r="X2275" s="26"/>
      <c r="Y2275" s="26"/>
      <c r="Z2275" s="1"/>
    </row>
    <row r="2276" spans="1:26" ht="23.25">
      <c r="A2276" s="1"/>
      <c r="B2276" s="52"/>
      <c r="C2276" s="52"/>
      <c r="D2276" s="52"/>
      <c r="E2276" s="52"/>
      <c r="F2276" s="52"/>
      <c r="G2276" s="52"/>
      <c r="H2276" s="52"/>
      <c r="I2276" s="53"/>
      <c r="J2276" s="54"/>
      <c r="K2276" s="55"/>
      <c r="L2276" s="60"/>
      <c r="M2276" s="26"/>
      <c r="N2276" s="60"/>
      <c r="O2276" s="60"/>
      <c r="P2276" s="26"/>
      <c r="Q2276" s="26"/>
      <c r="R2276" s="26"/>
      <c r="S2276" s="60"/>
      <c r="T2276" s="60"/>
      <c r="U2276" s="60"/>
      <c r="V2276" s="26"/>
      <c r="W2276" s="26"/>
      <c r="X2276" s="26"/>
      <c r="Y2276" s="26"/>
      <c r="Z2276" s="1"/>
    </row>
    <row r="2277" spans="1:26" ht="23.25">
      <c r="A2277" s="1"/>
      <c r="B2277" s="52"/>
      <c r="C2277" s="52"/>
      <c r="D2277" s="52"/>
      <c r="E2277" s="52"/>
      <c r="F2277" s="52"/>
      <c r="G2277" s="52"/>
      <c r="H2277" s="52"/>
      <c r="I2277" s="53"/>
      <c r="J2277" s="54"/>
      <c r="K2277" s="55"/>
      <c r="L2277" s="60"/>
      <c r="M2277" s="26"/>
      <c r="N2277" s="60"/>
      <c r="O2277" s="60"/>
      <c r="P2277" s="26"/>
      <c r="Q2277" s="26"/>
      <c r="R2277" s="26"/>
      <c r="S2277" s="60"/>
      <c r="T2277" s="60"/>
      <c r="U2277" s="60"/>
      <c r="V2277" s="26"/>
      <c r="W2277" s="26"/>
      <c r="X2277" s="26"/>
      <c r="Y2277" s="26"/>
      <c r="Z2277" s="1"/>
    </row>
    <row r="2278" spans="1:26" ht="23.25">
      <c r="A2278" s="1"/>
      <c r="B2278" s="52"/>
      <c r="C2278" s="52"/>
      <c r="D2278" s="52"/>
      <c r="E2278" s="52"/>
      <c r="F2278" s="52"/>
      <c r="G2278" s="52"/>
      <c r="H2278" s="52"/>
      <c r="I2278" s="53"/>
      <c r="J2278" s="54"/>
      <c r="K2278" s="55"/>
      <c r="L2278" s="60"/>
      <c r="M2278" s="26"/>
      <c r="N2278" s="60"/>
      <c r="O2278" s="60"/>
      <c r="P2278" s="26"/>
      <c r="Q2278" s="26"/>
      <c r="R2278" s="26"/>
      <c r="S2278" s="60"/>
      <c r="T2278" s="60"/>
      <c r="U2278" s="60"/>
      <c r="V2278" s="26"/>
      <c r="W2278" s="26"/>
      <c r="X2278" s="26"/>
      <c r="Y2278" s="26"/>
      <c r="Z2278" s="1"/>
    </row>
    <row r="2279" spans="1:26" ht="23.25">
      <c r="A2279" s="1"/>
      <c r="B2279" s="52"/>
      <c r="C2279" s="52"/>
      <c r="D2279" s="52"/>
      <c r="E2279" s="52"/>
      <c r="F2279" s="52"/>
      <c r="G2279" s="52"/>
      <c r="H2279" s="52"/>
      <c r="I2279" s="53"/>
      <c r="J2279" s="54" t="s">
        <v>396</v>
      </c>
      <c r="K2279" s="55"/>
      <c r="L2279" s="60"/>
      <c r="M2279" s="26"/>
      <c r="N2279" s="60"/>
      <c r="O2279" s="60"/>
      <c r="P2279" s="26"/>
      <c r="Q2279" s="26"/>
      <c r="R2279" s="26"/>
      <c r="S2279" s="60"/>
      <c r="T2279" s="60"/>
      <c r="U2279" s="60"/>
      <c r="V2279" s="26"/>
      <c r="W2279" s="26"/>
      <c r="X2279" s="26"/>
      <c r="Y2279" s="26"/>
      <c r="Z2279" s="1"/>
    </row>
    <row r="2280" spans="1:26" ht="23.25">
      <c r="A2280" s="1"/>
      <c r="B2280" s="52"/>
      <c r="C2280" s="52"/>
      <c r="D2280" s="52"/>
      <c r="E2280" s="52"/>
      <c r="F2280" s="52"/>
      <c r="G2280" s="52"/>
      <c r="H2280" s="52"/>
      <c r="I2280" s="53"/>
      <c r="J2280" s="54" t="s">
        <v>397</v>
      </c>
      <c r="K2280" s="55"/>
      <c r="L2280" s="60"/>
      <c r="M2280" s="26"/>
      <c r="N2280" s="60"/>
      <c r="O2280" s="60"/>
      <c r="P2280" s="26"/>
      <c r="Q2280" s="26"/>
      <c r="R2280" s="26"/>
      <c r="S2280" s="60"/>
      <c r="T2280" s="60"/>
      <c r="U2280" s="60"/>
      <c r="V2280" s="26"/>
      <c r="W2280" s="26"/>
      <c r="X2280" s="26"/>
      <c r="Y2280" s="26"/>
      <c r="Z2280" s="1"/>
    </row>
    <row r="2281" spans="1:26" ht="23.25">
      <c r="A2281" s="1"/>
      <c r="B2281" s="52"/>
      <c r="C2281" s="52"/>
      <c r="D2281" s="52"/>
      <c r="E2281" s="52"/>
      <c r="F2281" s="52"/>
      <c r="G2281" s="52"/>
      <c r="H2281" s="52"/>
      <c r="I2281" s="53"/>
      <c r="J2281" s="54" t="s">
        <v>398</v>
      </c>
      <c r="K2281" s="55"/>
      <c r="L2281" s="60"/>
      <c r="M2281" s="26"/>
      <c r="N2281" s="60"/>
      <c r="O2281" s="60"/>
      <c r="P2281" s="26"/>
      <c r="Q2281" s="26"/>
      <c r="R2281" s="26"/>
      <c r="S2281" s="60"/>
      <c r="T2281" s="60"/>
      <c r="U2281" s="60"/>
      <c r="V2281" s="26"/>
      <c r="W2281" s="26"/>
      <c r="X2281" s="26"/>
      <c r="Y2281" s="26"/>
      <c r="Z2281" s="1"/>
    </row>
    <row r="2282" spans="1:26" ht="23.25">
      <c r="A2282" s="1"/>
      <c r="B2282" s="61"/>
      <c r="C2282" s="62"/>
      <c r="D2282" s="62"/>
      <c r="E2282" s="62"/>
      <c r="F2282" s="62"/>
      <c r="G2282" s="62"/>
      <c r="H2282" s="62"/>
      <c r="I2282" s="54"/>
      <c r="J2282" s="54" t="s">
        <v>399</v>
      </c>
      <c r="K2282" s="55"/>
      <c r="L2282" s="24"/>
      <c r="M2282" s="24"/>
      <c r="N2282" s="24"/>
      <c r="O2282" s="24"/>
      <c r="P2282" s="24"/>
      <c r="Q2282" s="24"/>
      <c r="R2282" s="24"/>
      <c r="S2282" s="24"/>
      <c r="T2282" s="24"/>
      <c r="U2282" s="24"/>
      <c r="V2282" s="24"/>
      <c r="W2282" s="24"/>
      <c r="X2282" s="24"/>
      <c r="Y2282" s="24"/>
      <c r="Z2282" s="1"/>
    </row>
    <row r="2283" spans="1:26" ht="23.25">
      <c r="A2283" s="1"/>
      <c r="B2283" s="52"/>
      <c r="C2283" s="52"/>
      <c r="D2283" s="52"/>
      <c r="E2283" s="52"/>
      <c r="F2283" s="52"/>
      <c r="G2283" s="52"/>
      <c r="H2283" s="52"/>
      <c r="I2283" s="53"/>
      <c r="J2283" s="54" t="s">
        <v>400</v>
      </c>
      <c r="K2283" s="55"/>
      <c r="L2283" s="60"/>
      <c r="M2283" s="26"/>
      <c r="N2283" s="60"/>
      <c r="O2283" s="60"/>
      <c r="P2283" s="26"/>
      <c r="Q2283" s="26"/>
      <c r="R2283" s="26"/>
      <c r="S2283" s="60"/>
      <c r="T2283" s="60"/>
      <c r="U2283" s="60"/>
      <c r="V2283" s="26"/>
      <c r="W2283" s="26"/>
      <c r="X2283" s="26"/>
      <c r="Y2283" s="26"/>
      <c r="Z2283" s="1"/>
    </row>
    <row r="2284" spans="1:26" ht="23.25">
      <c r="A2284" s="1"/>
      <c r="B2284" s="52"/>
      <c r="C2284" s="52"/>
      <c r="D2284" s="52"/>
      <c r="E2284" s="52"/>
      <c r="F2284" s="52"/>
      <c r="G2284" s="52"/>
      <c r="H2284" s="52"/>
      <c r="I2284" s="53"/>
      <c r="J2284" s="54"/>
      <c r="K2284" s="55"/>
      <c r="L2284" s="60"/>
      <c r="M2284" s="26"/>
      <c r="N2284" s="60"/>
      <c r="O2284" s="60"/>
      <c r="P2284" s="26"/>
      <c r="Q2284" s="26"/>
      <c r="R2284" s="26"/>
      <c r="S2284" s="60"/>
      <c r="T2284" s="60"/>
      <c r="U2284" s="60"/>
      <c r="V2284" s="26"/>
      <c r="W2284" s="26"/>
      <c r="X2284" s="26"/>
      <c r="Y2284" s="26"/>
      <c r="Z2284" s="1"/>
    </row>
    <row r="2285" spans="1:26" ht="23.25">
      <c r="A2285" s="1"/>
      <c r="B2285" s="52"/>
      <c r="C2285" s="52"/>
      <c r="D2285" s="52"/>
      <c r="E2285" s="52"/>
      <c r="F2285" s="52"/>
      <c r="G2285" s="52"/>
      <c r="H2285" s="52"/>
      <c r="I2285" s="53"/>
      <c r="J2285" s="54"/>
      <c r="K2285" s="55"/>
      <c r="L2285" s="60"/>
      <c r="M2285" s="26"/>
      <c r="N2285" s="60"/>
      <c r="O2285" s="60"/>
      <c r="P2285" s="26"/>
      <c r="Q2285" s="26"/>
      <c r="R2285" s="26"/>
      <c r="S2285" s="60"/>
      <c r="T2285" s="60"/>
      <c r="U2285" s="60"/>
      <c r="V2285" s="26"/>
      <c r="W2285" s="26"/>
      <c r="X2285" s="26"/>
      <c r="Y2285" s="26"/>
      <c r="Z2285" s="1"/>
    </row>
    <row r="2286" spans="1:26" ht="23.25">
      <c r="A2286" s="1"/>
      <c r="B2286" s="52"/>
      <c r="C2286" s="52"/>
      <c r="D2286" s="52"/>
      <c r="E2286" s="52"/>
      <c r="F2286" s="52"/>
      <c r="G2286" s="52"/>
      <c r="H2286" s="52"/>
      <c r="I2286" s="53"/>
      <c r="J2286" s="54"/>
      <c r="K2286" s="55"/>
      <c r="L2286" s="60"/>
      <c r="M2286" s="26"/>
      <c r="N2286" s="60"/>
      <c r="O2286" s="60"/>
      <c r="P2286" s="26"/>
      <c r="Q2286" s="26"/>
      <c r="R2286" s="26"/>
      <c r="S2286" s="60"/>
      <c r="T2286" s="60"/>
      <c r="U2286" s="60"/>
      <c r="V2286" s="26"/>
      <c r="W2286" s="26"/>
      <c r="X2286" s="26"/>
      <c r="Y2286" s="26"/>
      <c r="Z2286" s="1"/>
    </row>
    <row r="2287" spans="1:26" ht="23.25">
      <c r="A2287" s="1"/>
      <c r="B2287" s="61"/>
      <c r="C2287" s="61"/>
      <c r="D2287" s="61"/>
      <c r="E2287" s="61"/>
      <c r="F2287" s="61"/>
      <c r="G2287" s="61"/>
      <c r="H2287" s="61"/>
      <c r="I2287" s="53"/>
      <c r="J2287" s="54"/>
      <c r="K2287" s="55"/>
      <c r="L2287" s="60"/>
      <c r="M2287" s="26"/>
      <c r="N2287" s="60"/>
      <c r="O2287" s="60"/>
      <c r="P2287" s="26"/>
      <c r="Q2287" s="26"/>
      <c r="R2287" s="26"/>
      <c r="S2287" s="60"/>
      <c r="T2287" s="60"/>
      <c r="U2287" s="60"/>
      <c r="V2287" s="26"/>
      <c r="W2287" s="26"/>
      <c r="X2287" s="26"/>
      <c r="Y2287" s="26"/>
      <c r="Z2287" s="1"/>
    </row>
    <row r="2288" spans="1:26" ht="23.25">
      <c r="A2288" s="1"/>
      <c r="B2288" s="61"/>
      <c r="C2288" s="62"/>
      <c r="D2288" s="62"/>
      <c r="E2288" s="62"/>
      <c r="F2288" s="62"/>
      <c r="G2288" s="62"/>
      <c r="H2288" s="62"/>
      <c r="I2288" s="54"/>
      <c r="J2288" s="54"/>
      <c r="K2288" s="55"/>
      <c r="L2288" s="24"/>
      <c r="M2288" s="24"/>
      <c r="N2288" s="24"/>
      <c r="O2288" s="24"/>
      <c r="P2288" s="24"/>
      <c r="Q2288" s="24"/>
      <c r="R2288" s="24"/>
      <c r="S2288" s="24"/>
      <c r="T2288" s="24"/>
      <c r="U2288" s="24"/>
      <c r="V2288" s="24"/>
      <c r="W2288" s="24"/>
      <c r="X2288" s="24"/>
      <c r="Y2288" s="24"/>
      <c r="Z2288" s="1"/>
    </row>
    <row r="2289" spans="1:26" ht="23.25">
      <c r="A2289" s="1"/>
      <c r="B2289" s="61"/>
      <c r="C2289" s="61"/>
      <c r="D2289" s="61"/>
      <c r="E2289" s="61"/>
      <c r="F2289" s="61"/>
      <c r="G2289" s="61"/>
      <c r="H2289" s="61"/>
      <c r="I2289" s="53"/>
      <c r="J2289" s="54"/>
      <c r="K2289" s="55"/>
      <c r="L2289" s="60"/>
      <c r="M2289" s="26"/>
      <c r="N2289" s="60"/>
      <c r="O2289" s="60"/>
      <c r="P2289" s="26"/>
      <c r="Q2289" s="26"/>
      <c r="R2289" s="26"/>
      <c r="S2289" s="60"/>
      <c r="T2289" s="60"/>
      <c r="U2289" s="60"/>
      <c r="V2289" s="26"/>
      <c r="W2289" s="26"/>
      <c r="X2289" s="26"/>
      <c r="Y2289" s="26"/>
      <c r="Z2289" s="1"/>
    </row>
    <row r="2290" spans="1:26" ht="23.25">
      <c r="A2290" s="1"/>
      <c r="B2290" s="61"/>
      <c r="C2290" s="61"/>
      <c r="D2290" s="61"/>
      <c r="E2290" s="61"/>
      <c r="F2290" s="61"/>
      <c r="G2290" s="61"/>
      <c r="H2290" s="61"/>
      <c r="I2290" s="53"/>
      <c r="J2290" s="54"/>
      <c r="K2290" s="55"/>
      <c r="L2290" s="60"/>
      <c r="M2290" s="26"/>
      <c r="N2290" s="60"/>
      <c r="O2290" s="60"/>
      <c r="P2290" s="26"/>
      <c r="Q2290" s="26"/>
      <c r="R2290" s="26"/>
      <c r="S2290" s="60"/>
      <c r="T2290" s="60"/>
      <c r="U2290" s="60"/>
      <c r="V2290" s="26"/>
      <c r="W2290" s="26"/>
      <c r="X2290" s="26"/>
      <c r="Y2290" s="26"/>
      <c r="Z2290" s="1"/>
    </row>
    <row r="2291" spans="1:26" ht="23.25">
      <c r="A2291" s="1"/>
      <c r="B2291" s="61"/>
      <c r="C2291" s="61"/>
      <c r="D2291" s="61"/>
      <c r="E2291" s="61"/>
      <c r="F2291" s="61"/>
      <c r="G2291" s="61"/>
      <c r="H2291" s="61"/>
      <c r="I2291" s="53"/>
      <c r="J2291" s="54"/>
      <c r="K2291" s="55"/>
      <c r="L2291" s="60"/>
      <c r="M2291" s="26"/>
      <c r="N2291" s="60"/>
      <c r="O2291" s="60"/>
      <c r="P2291" s="26"/>
      <c r="Q2291" s="26"/>
      <c r="R2291" s="26"/>
      <c r="S2291" s="60"/>
      <c r="T2291" s="60"/>
      <c r="U2291" s="60"/>
      <c r="V2291" s="26"/>
      <c r="W2291" s="26"/>
      <c r="X2291" s="26"/>
      <c r="Y2291" s="26"/>
      <c r="Z2291" s="1"/>
    </row>
    <row r="2292" spans="1:26" ht="23.25">
      <c r="A2292" s="1"/>
      <c r="B2292" s="61"/>
      <c r="C2292" s="61"/>
      <c r="D2292" s="61"/>
      <c r="E2292" s="61"/>
      <c r="F2292" s="61"/>
      <c r="G2292" s="61"/>
      <c r="H2292" s="61"/>
      <c r="I2292" s="53"/>
      <c r="J2292" s="54"/>
      <c r="K2292" s="55"/>
      <c r="L2292" s="60"/>
      <c r="M2292" s="26"/>
      <c r="N2292" s="60"/>
      <c r="O2292" s="60"/>
      <c r="P2292" s="26"/>
      <c r="Q2292" s="26"/>
      <c r="R2292" s="26"/>
      <c r="S2292" s="60"/>
      <c r="T2292" s="60"/>
      <c r="U2292" s="60"/>
      <c r="V2292" s="26"/>
      <c r="W2292" s="26"/>
      <c r="X2292" s="26"/>
      <c r="Y2292" s="26"/>
      <c r="Z2292" s="1"/>
    </row>
    <row r="2293" spans="1:26" ht="23.25">
      <c r="A2293" s="1"/>
      <c r="B2293" s="61"/>
      <c r="C2293" s="61"/>
      <c r="D2293" s="61"/>
      <c r="E2293" s="61"/>
      <c r="F2293" s="61"/>
      <c r="G2293" s="61"/>
      <c r="H2293" s="61"/>
      <c r="I2293" s="53"/>
      <c r="J2293" s="54"/>
      <c r="K2293" s="55"/>
      <c r="L2293" s="60"/>
      <c r="M2293" s="26"/>
      <c r="N2293" s="60"/>
      <c r="O2293" s="60"/>
      <c r="P2293" s="26"/>
      <c r="Q2293" s="26"/>
      <c r="R2293" s="26"/>
      <c r="S2293" s="60"/>
      <c r="T2293" s="60"/>
      <c r="U2293" s="60"/>
      <c r="V2293" s="26"/>
      <c r="W2293" s="26"/>
      <c r="X2293" s="26"/>
      <c r="Y2293" s="26"/>
      <c r="Z2293" s="1"/>
    </row>
    <row r="2294" spans="1:26" ht="23.25">
      <c r="A2294" s="1"/>
      <c r="B2294" s="61"/>
      <c r="C2294" s="61"/>
      <c r="D2294" s="61"/>
      <c r="E2294" s="61"/>
      <c r="F2294" s="61"/>
      <c r="G2294" s="61"/>
      <c r="H2294" s="61"/>
      <c r="I2294" s="53"/>
      <c r="J2294" s="54"/>
      <c r="K2294" s="55"/>
      <c r="L2294" s="60"/>
      <c r="M2294" s="26"/>
      <c r="N2294" s="60"/>
      <c r="O2294" s="60"/>
      <c r="P2294" s="26"/>
      <c r="Q2294" s="26"/>
      <c r="R2294" s="26"/>
      <c r="S2294" s="60"/>
      <c r="T2294" s="60"/>
      <c r="U2294" s="60"/>
      <c r="V2294" s="26"/>
      <c r="W2294" s="26"/>
      <c r="X2294" s="26"/>
      <c r="Y2294" s="26"/>
      <c r="Z2294" s="1"/>
    </row>
    <row r="2295" spans="1:26" ht="23.25">
      <c r="A2295" s="1"/>
      <c r="B2295" s="70"/>
      <c r="C2295" s="70"/>
      <c r="D2295" s="70"/>
      <c r="E2295" s="70"/>
      <c r="F2295" s="70"/>
      <c r="G2295" s="70"/>
      <c r="H2295" s="70"/>
      <c r="I2295" s="64"/>
      <c r="J2295" s="65"/>
      <c r="K2295" s="66"/>
      <c r="L2295" s="67"/>
      <c r="M2295" s="68"/>
      <c r="N2295" s="67"/>
      <c r="O2295" s="67"/>
      <c r="P2295" s="68"/>
      <c r="Q2295" s="68"/>
      <c r="R2295" s="68"/>
      <c r="S2295" s="67"/>
      <c r="T2295" s="67"/>
      <c r="U2295" s="67"/>
      <c r="V2295" s="68"/>
      <c r="W2295" s="68"/>
      <c r="X2295" s="68"/>
      <c r="Y2295" s="68"/>
      <c r="Z2295" s="1"/>
    </row>
    <row r="2296" spans="1:26" ht="23.25">
      <c r="A2296" s="71"/>
      <c r="B2296" s="71"/>
      <c r="C2296" s="71"/>
      <c r="D2296" s="71"/>
      <c r="E2296" s="71"/>
      <c r="F2296" s="71"/>
      <c r="G2296" s="71"/>
      <c r="H2296" s="72"/>
      <c r="I2296" s="71"/>
      <c r="J2296" s="71"/>
      <c r="K2296" s="71"/>
      <c r="L2296" s="56"/>
      <c r="M2296" s="56"/>
      <c r="N2296" s="56"/>
      <c r="O2296" s="56"/>
      <c r="P2296" s="56"/>
      <c r="Q2296" s="56"/>
      <c r="R2296" s="56"/>
      <c r="S2296" s="56"/>
      <c r="T2296" s="56"/>
      <c r="U2296" s="56"/>
      <c r="V2296" s="56"/>
      <c r="W2296" s="56"/>
      <c r="X2296" s="56"/>
      <c r="Y2296" s="56"/>
      <c r="Z2296" s="71"/>
    </row>
    <row r="2341" spans="1:26" ht="23.25">
      <c r="A2341" t="s">
        <v>41</v>
      </c>
      <c r="Z2341" t="s">
        <v>41</v>
      </c>
    </row>
    <row r="65491" spans="1:26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1"/>
      <c r="U65491" s="1"/>
      <c r="V65491" s="1"/>
      <c r="W65491" s="1"/>
      <c r="X65491" s="1"/>
      <c r="Y65491" s="1"/>
      <c r="Z65491" s="1"/>
    </row>
    <row r="65492" spans="1:26" ht="23.25">
      <c r="A65492" s="1"/>
      <c r="B65492" s="1" t="s">
        <v>39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1"/>
      <c r="U65492" s="1"/>
      <c r="V65492" s="5"/>
      <c r="W65492" s="5"/>
      <c r="X65492" s="5"/>
      <c r="Y65492" s="5" t="s">
        <v>40</v>
      </c>
      <c r="Z65492" s="1"/>
    </row>
    <row r="65493" spans="1:26" ht="23.25">
      <c r="A65493" s="1"/>
      <c r="B65493" s="9" t="s">
        <v>3</v>
      </c>
      <c r="C65493" s="10"/>
      <c r="D65493" s="10"/>
      <c r="E65493" s="10"/>
      <c r="F65493" s="10"/>
      <c r="G65493" s="10"/>
      <c r="H65493" s="11"/>
      <c r="I65493" s="12"/>
      <c r="J65493" s="13"/>
      <c r="K65493" s="14"/>
      <c r="L65493" s="15" t="s">
        <v>4</v>
      </c>
      <c r="M65493" s="15"/>
      <c r="N65493" s="15"/>
      <c r="O65493" s="15"/>
      <c r="P65493" s="15"/>
      <c r="Q65493" s="15"/>
      <c r="R65493" s="16" t="s">
        <v>5</v>
      </c>
      <c r="S65493" s="15"/>
      <c r="T65493" s="15"/>
      <c r="U65493" s="15"/>
      <c r="V65493" s="17"/>
      <c r="W65493" s="15" t="s">
        <v>6</v>
      </c>
      <c r="X65493" s="15"/>
      <c r="Y65493" s="18"/>
      <c r="Z65493" s="1"/>
    </row>
    <row r="65494" spans="1:26" ht="23.25">
      <c r="A65494" s="1"/>
      <c r="B65494" s="19" t="s">
        <v>7</v>
      </c>
      <c r="C65494" s="20"/>
      <c r="D65494" s="20"/>
      <c r="E65494" s="20"/>
      <c r="F65494" s="20"/>
      <c r="G65494" s="20"/>
      <c r="H65494" s="21"/>
      <c r="I65494" s="22"/>
      <c r="J65494" s="23"/>
      <c r="K65494" s="24"/>
      <c r="L65494" s="25"/>
      <c r="M65494" s="26"/>
      <c r="N65494" s="27"/>
      <c r="O65494" s="28" t="s">
        <v>8</v>
      </c>
      <c r="P65494" s="29"/>
      <c r="Q65494" s="30"/>
      <c r="R65494" s="31" t="s">
        <v>8</v>
      </c>
      <c r="S65494" s="32" t="s">
        <v>9</v>
      </c>
      <c r="T65494" s="25"/>
      <c r="U65494" s="33" t="s">
        <v>10</v>
      </c>
      <c r="V65494" s="30"/>
      <c r="W65494" s="30"/>
      <c r="X65494" s="34" t="s">
        <v>11</v>
      </c>
      <c r="Y65494" s="35"/>
      <c r="Z65494" s="1"/>
    </row>
    <row r="65495" spans="1:26" ht="23.25">
      <c r="A65495" s="1"/>
      <c r="B65495" s="36"/>
      <c r="C65495" s="37"/>
      <c r="D65495" s="37"/>
      <c r="E65495" s="37"/>
      <c r="F65495" s="38"/>
      <c r="G65495" s="37"/>
      <c r="H65495" s="36"/>
      <c r="I65495" s="22"/>
      <c r="J65495" s="2" t="s">
        <v>12</v>
      </c>
      <c r="K65495" s="24"/>
      <c r="L65495" s="39" t="s">
        <v>13</v>
      </c>
      <c r="M65495" s="40" t="s">
        <v>14</v>
      </c>
      <c r="N65495" s="32" t="s">
        <v>13</v>
      </c>
      <c r="O65495" s="39" t="s">
        <v>15</v>
      </c>
      <c r="P65495" s="29" t="s">
        <v>16</v>
      </c>
      <c r="Q65495" s="26"/>
      <c r="R65495" s="41" t="s">
        <v>15</v>
      </c>
      <c r="S65495" s="40" t="s">
        <v>17</v>
      </c>
      <c r="T65495" s="39" t="s">
        <v>18</v>
      </c>
      <c r="U65495" s="33" t="s">
        <v>19</v>
      </c>
      <c r="V65495" s="30"/>
      <c r="W65495" s="30"/>
      <c r="X65495" s="30"/>
      <c r="Y65495" s="40"/>
      <c r="Z65495" s="1"/>
    </row>
    <row r="65496" spans="1:26" ht="23.25">
      <c r="A65496" s="1"/>
      <c r="B65496" s="36" t="s">
        <v>20</v>
      </c>
      <c r="C65496" s="36" t="s">
        <v>21</v>
      </c>
      <c r="D65496" s="36" t="s">
        <v>22</v>
      </c>
      <c r="E65496" s="36" t="s">
        <v>23</v>
      </c>
      <c r="F65496" s="36" t="s">
        <v>24</v>
      </c>
      <c r="G65496" s="36" t="s">
        <v>25</v>
      </c>
      <c r="H65496" s="36" t="s">
        <v>26</v>
      </c>
      <c r="I65496" s="22"/>
      <c r="J65496" s="42"/>
      <c r="K65496" s="24"/>
      <c r="L65496" s="39" t="s">
        <v>27</v>
      </c>
      <c r="M65496" s="40" t="s">
        <v>28</v>
      </c>
      <c r="N65496" s="32" t="s">
        <v>29</v>
      </c>
      <c r="O65496" s="39" t="s">
        <v>30</v>
      </c>
      <c r="P65496" s="29" t="s">
        <v>31</v>
      </c>
      <c r="Q65496" s="40" t="s">
        <v>32</v>
      </c>
      <c r="R65496" s="41" t="s">
        <v>30</v>
      </c>
      <c r="S65496" s="40" t="s">
        <v>33</v>
      </c>
      <c r="T65496" s="39" t="s">
        <v>34</v>
      </c>
      <c r="U65496" s="33" t="s">
        <v>35</v>
      </c>
      <c r="V65496" s="29" t="s">
        <v>32</v>
      </c>
      <c r="W65496" s="29" t="s">
        <v>36</v>
      </c>
      <c r="X65496" s="29" t="s">
        <v>37</v>
      </c>
      <c r="Y65496" s="40" t="s">
        <v>38</v>
      </c>
      <c r="Z65496" s="1"/>
    </row>
    <row r="65497" spans="1:26" ht="23.25">
      <c r="A65497" s="1"/>
      <c r="B65497" s="43"/>
      <c r="C65497" s="43"/>
      <c r="D65497" s="43"/>
      <c r="E65497" s="43"/>
      <c r="F65497" s="43"/>
      <c r="G65497" s="43"/>
      <c r="H65497" s="43"/>
      <c r="I65497" s="44"/>
      <c r="J65497" s="45"/>
      <c r="K65497" s="46"/>
      <c r="L65497" s="47"/>
      <c r="M65497" s="48"/>
      <c r="N65497" s="49"/>
      <c r="O65497" s="47"/>
      <c r="P65497" s="50"/>
      <c r="Q65497" s="50"/>
      <c r="R65497" s="48"/>
      <c r="S65497" s="48"/>
      <c r="T65497" s="47"/>
      <c r="U65497" s="51"/>
      <c r="V65497" s="50"/>
      <c r="W65497" s="50"/>
      <c r="X65497" s="50"/>
      <c r="Y65497" s="48"/>
      <c r="Z65497" s="1"/>
    </row>
    <row r="65498" spans="1:26" ht="23.25">
      <c r="A65498" s="1"/>
      <c r="B65498" s="52"/>
      <c r="C65498" s="52"/>
      <c r="D65498" s="52"/>
      <c r="E65498" s="52"/>
      <c r="F65498" s="52"/>
      <c r="G65498" s="52"/>
      <c r="H65498" s="52"/>
      <c r="I65498" s="53"/>
      <c r="J65498" s="54"/>
      <c r="K65498" s="55"/>
      <c r="L65498" s="25"/>
      <c r="M65498" s="26"/>
      <c r="N65498" s="27"/>
      <c r="O65498" s="56"/>
      <c r="P65498" s="30"/>
      <c r="Q65498" s="30"/>
      <c r="R65498" s="26"/>
      <c r="S65498" s="27"/>
      <c r="T65498" s="25"/>
      <c r="U65498" s="57"/>
      <c r="V65498" s="30"/>
      <c r="W65498" s="30"/>
      <c r="X65498" s="30"/>
      <c r="Y65498" s="26"/>
      <c r="Z65498" s="1"/>
    </row>
    <row r="65499" spans="1:26" ht="23.25">
      <c r="A65499" s="1"/>
      <c r="B65499" s="52"/>
      <c r="C65499" s="52"/>
      <c r="D65499" s="52"/>
      <c r="E65499" s="52"/>
      <c r="F65499" s="52"/>
      <c r="G65499" s="52"/>
      <c r="H65499" s="52"/>
      <c r="I65499" s="53"/>
      <c r="J65499" s="58"/>
      <c r="K65499" s="59"/>
      <c r="L65499" s="60"/>
      <c r="M65499" s="60"/>
      <c r="N65499" s="60"/>
      <c r="O65499" s="60"/>
      <c r="P65499" s="60"/>
      <c r="Q65499" s="60"/>
      <c r="R65499" s="60"/>
      <c r="S65499" s="60"/>
      <c r="T65499" s="60"/>
      <c r="U65499" s="69"/>
      <c r="V65499" s="26"/>
      <c r="W65499" s="26"/>
      <c r="X65499" s="26"/>
      <c r="Y65499" s="26"/>
      <c r="Z65499" s="1"/>
    </row>
    <row r="65500" spans="1:26" ht="23.25">
      <c r="A65500" s="1"/>
      <c r="B65500" s="52"/>
      <c r="C65500" s="52"/>
      <c r="D65500" s="52"/>
      <c r="E65500" s="52"/>
      <c r="F65500" s="52"/>
      <c r="G65500" s="52"/>
      <c r="H65500" s="52"/>
      <c r="I65500" s="53"/>
      <c r="J65500" s="58"/>
      <c r="K65500" s="59"/>
      <c r="L65500" s="60"/>
      <c r="M65500" s="60"/>
      <c r="N65500" s="60"/>
      <c r="O65500" s="60"/>
      <c r="P65500" s="60"/>
      <c r="Q65500" s="60"/>
      <c r="R65500" s="60"/>
      <c r="S65500" s="60"/>
      <c r="T65500" s="60"/>
      <c r="U65500" s="60"/>
      <c r="V65500" s="26"/>
      <c r="W65500" s="26"/>
      <c r="X65500" s="26"/>
      <c r="Y65500" s="26"/>
      <c r="Z65500" s="1"/>
    </row>
    <row r="65501" spans="1:26" ht="23.25">
      <c r="A65501" s="1"/>
      <c r="B65501" s="52"/>
      <c r="C65501" s="52"/>
      <c r="D65501" s="52"/>
      <c r="E65501" s="52"/>
      <c r="F65501" s="52"/>
      <c r="G65501" s="52"/>
      <c r="H65501" s="52"/>
      <c r="I65501" s="53"/>
      <c r="J65501" s="54"/>
      <c r="K65501" s="55"/>
      <c r="L65501" s="60"/>
      <c r="M65501" s="60"/>
      <c r="N65501" s="60"/>
      <c r="O65501" s="60"/>
      <c r="P65501" s="60"/>
      <c r="Q65501" s="26"/>
      <c r="R65501" s="60"/>
      <c r="S65501" s="60"/>
      <c r="T65501" s="60"/>
      <c r="U65501" s="60"/>
      <c r="V65501" s="26"/>
      <c r="W65501" s="26"/>
      <c r="X65501" s="26"/>
      <c r="Y65501" s="26"/>
      <c r="Z65501" s="1"/>
    </row>
    <row r="65502" spans="1:26" ht="23.25">
      <c r="A65502" s="1"/>
      <c r="B65502" s="52"/>
      <c r="C65502" s="52"/>
      <c r="D65502" s="52"/>
      <c r="E65502" s="52"/>
      <c r="F65502" s="52"/>
      <c r="G65502" s="52"/>
      <c r="H65502" s="52"/>
      <c r="I65502" s="53"/>
      <c r="J65502" s="54"/>
      <c r="K65502" s="55"/>
      <c r="L65502" s="60"/>
      <c r="M65502" s="26"/>
      <c r="N65502" s="60"/>
      <c r="O65502" s="60"/>
      <c r="P65502" s="26"/>
      <c r="Q65502" s="26"/>
      <c r="R65502" s="26"/>
      <c r="S65502" s="60"/>
      <c r="T65502" s="60"/>
      <c r="U65502" s="60"/>
      <c r="V65502" s="26"/>
      <c r="W65502" s="26"/>
      <c r="X65502" s="26"/>
      <c r="Y65502" s="26"/>
      <c r="Z65502" s="1"/>
    </row>
    <row r="65503" spans="1:26" ht="23.25">
      <c r="A65503" s="1"/>
      <c r="B65503" s="52"/>
      <c r="C65503" s="52"/>
      <c r="D65503" s="52"/>
      <c r="E65503" s="52"/>
      <c r="F65503" s="52"/>
      <c r="G65503" s="52"/>
      <c r="H65503" s="52"/>
      <c r="I65503" s="53"/>
      <c r="J65503" s="54"/>
      <c r="K65503" s="55"/>
      <c r="L65503" s="60"/>
      <c r="M65503" s="26"/>
      <c r="N65503" s="60"/>
      <c r="O65503" s="60"/>
      <c r="P65503" s="26"/>
      <c r="Q65503" s="26"/>
      <c r="R65503" s="26"/>
      <c r="S65503" s="60"/>
      <c r="T65503" s="60"/>
      <c r="U65503" s="60"/>
      <c r="V65503" s="26"/>
      <c r="W65503" s="26"/>
      <c r="X65503" s="26"/>
      <c r="Y65503" s="26"/>
      <c r="Z65503" s="1"/>
    </row>
    <row r="65504" spans="1:26" ht="23.25">
      <c r="A65504" s="1"/>
      <c r="B65504" s="52"/>
      <c r="C65504" s="52"/>
      <c r="D65504" s="52"/>
      <c r="E65504" s="52"/>
      <c r="F65504" s="52"/>
      <c r="G65504" s="52"/>
      <c r="H65504" s="52"/>
      <c r="I65504" s="53"/>
      <c r="J65504" s="54"/>
      <c r="K65504" s="55"/>
      <c r="L65504" s="60"/>
      <c r="M65504" s="26"/>
      <c r="N65504" s="60"/>
      <c r="O65504" s="60"/>
      <c r="P65504" s="26"/>
      <c r="Q65504" s="26"/>
      <c r="R65504" s="26"/>
      <c r="S65504" s="60"/>
      <c r="T65504" s="60"/>
      <c r="U65504" s="60"/>
      <c r="V65504" s="26"/>
      <c r="W65504" s="26"/>
      <c r="X65504" s="26"/>
      <c r="Y65504" s="26"/>
      <c r="Z65504" s="1"/>
    </row>
    <row r="65505" spans="1:26" ht="23.25">
      <c r="A65505" s="1"/>
      <c r="B65505" s="52"/>
      <c r="C65505" s="52"/>
      <c r="D65505" s="52"/>
      <c r="E65505" s="52"/>
      <c r="F65505" s="52"/>
      <c r="G65505" s="52"/>
      <c r="H65505" s="52"/>
      <c r="I65505" s="53"/>
      <c r="J65505" s="54"/>
      <c r="K65505" s="55"/>
      <c r="L65505" s="60"/>
      <c r="M65505" s="26"/>
      <c r="N65505" s="60"/>
      <c r="O65505" s="60"/>
      <c r="P65505" s="26"/>
      <c r="Q65505" s="26"/>
      <c r="R65505" s="26"/>
      <c r="S65505" s="60"/>
      <c r="T65505" s="60"/>
      <c r="U65505" s="60"/>
      <c r="V65505" s="26"/>
      <c r="W65505" s="26"/>
      <c r="X65505" s="26"/>
      <c r="Y65505" s="26"/>
      <c r="Z65505" s="1"/>
    </row>
    <row r="65506" spans="1:26" ht="23.25">
      <c r="A65506" s="1"/>
      <c r="B65506" s="52"/>
      <c r="C65506" s="52"/>
      <c r="D65506" s="52"/>
      <c r="E65506" s="52"/>
      <c r="F65506" s="52"/>
      <c r="G65506" s="52"/>
      <c r="H65506" s="52"/>
      <c r="I65506" s="53"/>
      <c r="J65506" s="54"/>
      <c r="K65506" s="55"/>
      <c r="L65506" s="60"/>
      <c r="M65506" s="26"/>
      <c r="N65506" s="60"/>
      <c r="O65506" s="60"/>
      <c r="P65506" s="26"/>
      <c r="Q65506" s="26"/>
      <c r="R65506" s="26"/>
      <c r="S65506" s="60"/>
      <c r="T65506" s="60"/>
      <c r="U65506" s="60"/>
      <c r="V65506" s="26"/>
      <c r="W65506" s="26"/>
      <c r="X65506" s="26"/>
      <c r="Y65506" s="26"/>
      <c r="Z65506" s="1"/>
    </row>
    <row r="65507" spans="1:26" ht="23.25">
      <c r="A65507" s="1"/>
      <c r="B65507" s="52"/>
      <c r="C65507" s="52"/>
      <c r="D65507" s="52"/>
      <c r="E65507" s="52"/>
      <c r="F65507" s="52"/>
      <c r="G65507" s="52"/>
      <c r="H65507" s="52"/>
      <c r="I65507" s="53"/>
      <c r="J65507" s="54"/>
      <c r="K65507" s="55"/>
      <c r="L65507" s="60"/>
      <c r="M65507" s="26"/>
      <c r="N65507" s="60"/>
      <c r="O65507" s="60"/>
      <c r="P65507" s="26"/>
      <c r="Q65507" s="26"/>
      <c r="R65507" s="26"/>
      <c r="S65507" s="60"/>
      <c r="T65507" s="60"/>
      <c r="U65507" s="60"/>
      <c r="V65507" s="26"/>
      <c r="W65507" s="26"/>
      <c r="X65507" s="26"/>
      <c r="Y65507" s="26"/>
      <c r="Z65507" s="1"/>
    </row>
    <row r="65508" spans="1:26" ht="23.25">
      <c r="A65508" s="1"/>
      <c r="B65508" s="52"/>
      <c r="C65508" s="52"/>
      <c r="D65508" s="52"/>
      <c r="E65508" s="52"/>
      <c r="F65508" s="52"/>
      <c r="G65508" s="52"/>
      <c r="H65508" s="52"/>
      <c r="I65508" s="53"/>
      <c r="J65508" s="54"/>
      <c r="K65508" s="55"/>
      <c r="L65508" s="60"/>
      <c r="M65508" s="26"/>
      <c r="N65508" s="60"/>
      <c r="O65508" s="60"/>
      <c r="P65508" s="26"/>
      <c r="Q65508" s="26"/>
      <c r="R65508" s="26"/>
      <c r="S65508" s="60"/>
      <c r="T65508" s="60"/>
      <c r="U65508" s="60"/>
      <c r="V65508" s="26"/>
      <c r="W65508" s="26"/>
      <c r="X65508" s="26"/>
      <c r="Y65508" s="26"/>
      <c r="Z65508" s="1"/>
    </row>
    <row r="65509" spans="1:26" ht="23.25">
      <c r="A65509" s="1"/>
      <c r="B65509" s="52"/>
      <c r="C65509" s="52"/>
      <c r="D65509" s="52"/>
      <c r="E65509" s="52"/>
      <c r="F65509" s="52"/>
      <c r="G65509" s="52"/>
      <c r="H65509" s="52"/>
      <c r="I65509" s="53"/>
      <c r="J65509" s="54"/>
      <c r="K65509" s="55"/>
      <c r="L65509" s="60"/>
      <c r="M65509" s="26"/>
      <c r="N65509" s="60"/>
      <c r="O65509" s="60"/>
      <c r="P65509" s="26"/>
      <c r="Q65509" s="26"/>
      <c r="R65509" s="26"/>
      <c r="S65509" s="60"/>
      <c r="T65509" s="60"/>
      <c r="U65509" s="60"/>
      <c r="V65509" s="26"/>
      <c r="W65509" s="26"/>
      <c r="X65509" s="26"/>
      <c r="Y65509" s="26"/>
      <c r="Z65509" s="1"/>
    </row>
    <row r="65510" spans="1:26" ht="23.25">
      <c r="A65510" s="1"/>
      <c r="B65510" s="52"/>
      <c r="C65510" s="52"/>
      <c r="D65510" s="52"/>
      <c r="E65510" s="52"/>
      <c r="F65510" s="52"/>
      <c r="G65510" s="52"/>
      <c r="H65510" s="52"/>
      <c r="I65510" s="53"/>
      <c r="J65510" s="54"/>
      <c r="K65510" s="55"/>
      <c r="L65510" s="60"/>
      <c r="M65510" s="26"/>
      <c r="N65510" s="60"/>
      <c r="O65510" s="60"/>
      <c r="P65510" s="26"/>
      <c r="Q65510" s="26"/>
      <c r="R65510" s="26"/>
      <c r="S65510" s="60"/>
      <c r="T65510" s="60"/>
      <c r="U65510" s="60"/>
      <c r="V65510" s="26"/>
      <c r="W65510" s="26"/>
      <c r="X65510" s="26"/>
      <c r="Y65510" s="26"/>
      <c r="Z65510" s="1"/>
    </row>
    <row r="65511" spans="1:26" ht="23.25">
      <c r="A65511" s="1"/>
      <c r="B65511" s="52"/>
      <c r="C65511" s="52"/>
      <c r="D65511" s="52"/>
      <c r="E65511" s="52"/>
      <c r="F65511" s="52"/>
      <c r="G65511" s="52"/>
      <c r="H65511" s="52"/>
      <c r="I65511" s="53"/>
      <c r="J65511" s="54"/>
      <c r="K65511" s="55"/>
      <c r="L65511" s="60"/>
      <c r="M65511" s="26"/>
      <c r="N65511" s="60"/>
      <c r="O65511" s="60"/>
      <c r="P65511" s="26"/>
      <c r="Q65511" s="26"/>
      <c r="R65511" s="26"/>
      <c r="S65511" s="60"/>
      <c r="T65511" s="60"/>
      <c r="U65511" s="60"/>
      <c r="V65511" s="26"/>
      <c r="W65511" s="26"/>
      <c r="X65511" s="26"/>
      <c r="Y65511" s="26"/>
      <c r="Z65511" s="1"/>
    </row>
    <row r="65512" spans="1:26" ht="23.25">
      <c r="A65512" s="1"/>
      <c r="B65512" s="52"/>
      <c r="C65512" s="52"/>
      <c r="D65512" s="52"/>
      <c r="E65512" s="52"/>
      <c r="F65512" s="52"/>
      <c r="G65512" s="52"/>
      <c r="H65512" s="52"/>
      <c r="I65512" s="53"/>
      <c r="J65512" s="54"/>
      <c r="K65512" s="55"/>
      <c r="L65512" s="60"/>
      <c r="M65512" s="26"/>
      <c r="N65512" s="60"/>
      <c r="O65512" s="60"/>
      <c r="P65512" s="26"/>
      <c r="Q65512" s="26"/>
      <c r="R65512" s="26"/>
      <c r="S65512" s="60"/>
      <c r="T65512" s="60"/>
      <c r="U65512" s="60"/>
      <c r="V65512" s="26"/>
      <c r="W65512" s="26"/>
      <c r="X65512" s="26"/>
      <c r="Y65512" s="26"/>
      <c r="Z65512" s="1"/>
    </row>
    <row r="65513" spans="1:26" ht="23.25">
      <c r="A65513" s="1"/>
      <c r="B65513" s="61"/>
      <c r="C65513" s="62"/>
      <c r="D65513" s="62"/>
      <c r="E65513" s="62"/>
      <c r="F65513" s="62"/>
      <c r="G65513" s="62"/>
      <c r="H65513" s="62"/>
      <c r="I65513" s="54"/>
      <c r="J65513" s="54"/>
      <c r="K65513" s="55"/>
      <c r="L65513" s="24"/>
      <c r="M65513" s="24"/>
      <c r="N65513" s="24"/>
      <c r="O65513" s="24"/>
      <c r="P65513" s="24"/>
      <c r="Q65513" s="24"/>
      <c r="R65513" s="24"/>
      <c r="S65513" s="24"/>
      <c r="T65513" s="24"/>
      <c r="U65513" s="24"/>
      <c r="V65513" s="24"/>
      <c r="W65513" s="24"/>
      <c r="X65513" s="24"/>
      <c r="Y65513" s="24"/>
      <c r="Z65513" s="1"/>
    </row>
    <row r="65514" spans="1:26" ht="23.25">
      <c r="A65514" s="1"/>
      <c r="B65514" s="52"/>
      <c r="C65514" s="52"/>
      <c r="D65514" s="52"/>
      <c r="E65514" s="52"/>
      <c r="F65514" s="52"/>
      <c r="G65514" s="52"/>
      <c r="H65514" s="52"/>
      <c r="I65514" s="53"/>
      <c r="J65514" s="54"/>
      <c r="K65514" s="55"/>
      <c r="L65514" s="60"/>
      <c r="M65514" s="26"/>
      <c r="N65514" s="60"/>
      <c r="O65514" s="60"/>
      <c r="P65514" s="26"/>
      <c r="Q65514" s="26"/>
      <c r="R65514" s="26"/>
      <c r="S65514" s="60"/>
      <c r="T65514" s="60"/>
      <c r="U65514" s="60"/>
      <c r="V65514" s="26"/>
      <c r="W65514" s="26"/>
      <c r="X65514" s="26"/>
      <c r="Y65514" s="26"/>
      <c r="Z65514" s="1"/>
    </row>
    <row r="65515" spans="1:26" ht="23.25">
      <c r="A65515" s="1"/>
      <c r="B65515" s="52"/>
      <c r="C65515" s="52"/>
      <c r="D65515" s="52"/>
      <c r="E65515" s="52"/>
      <c r="F65515" s="52"/>
      <c r="G65515" s="52"/>
      <c r="H65515" s="52"/>
      <c r="I65515" s="53"/>
      <c r="J65515" s="54"/>
      <c r="K65515" s="55"/>
      <c r="L65515" s="60"/>
      <c r="M65515" s="26"/>
      <c r="N65515" s="60"/>
      <c r="O65515" s="60"/>
      <c r="P65515" s="26"/>
      <c r="Q65515" s="26"/>
      <c r="R65515" s="26"/>
      <c r="S65515" s="60"/>
      <c r="T65515" s="60"/>
      <c r="U65515" s="60"/>
      <c r="V65515" s="26"/>
      <c r="W65515" s="26"/>
      <c r="X65515" s="26"/>
      <c r="Y65515" s="26"/>
      <c r="Z65515" s="1"/>
    </row>
    <row r="65516" spans="1:26" ht="23.25">
      <c r="A65516" s="1"/>
      <c r="B65516" s="52"/>
      <c r="C65516" s="52"/>
      <c r="D65516" s="52"/>
      <c r="E65516" s="52"/>
      <c r="F65516" s="52"/>
      <c r="G65516" s="52"/>
      <c r="H65516" s="52"/>
      <c r="I65516" s="53"/>
      <c r="J65516" s="54"/>
      <c r="K65516" s="55"/>
      <c r="L65516" s="60"/>
      <c r="M65516" s="26"/>
      <c r="N65516" s="60"/>
      <c r="O65516" s="60"/>
      <c r="P65516" s="26"/>
      <c r="Q65516" s="26"/>
      <c r="R65516" s="26"/>
      <c r="S65516" s="60"/>
      <c r="T65516" s="60"/>
      <c r="U65516" s="60"/>
      <c r="V65516" s="26"/>
      <c r="W65516" s="26"/>
      <c r="X65516" s="26"/>
      <c r="Y65516" s="26"/>
      <c r="Z65516" s="1"/>
    </row>
    <row r="65517" spans="1:26" ht="23.25">
      <c r="A65517" s="1"/>
      <c r="B65517" s="52"/>
      <c r="C65517" s="52"/>
      <c r="D65517" s="52"/>
      <c r="E65517" s="52"/>
      <c r="F65517" s="52"/>
      <c r="G65517" s="52"/>
      <c r="H65517" s="52"/>
      <c r="I65517" s="53"/>
      <c r="J65517" s="54"/>
      <c r="K65517" s="55"/>
      <c r="L65517" s="60"/>
      <c r="M65517" s="26"/>
      <c r="N65517" s="60"/>
      <c r="O65517" s="60"/>
      <c r="P65517" s="26"/>
      <c r="Q65517" s="26"/>
      <c r="R65517" s="26"/>
      <c r="S65517" s="60"/>
      <c r="T65517" s="60"/>
      <c r="U65517" s="60"/>
      <c r="V65517" s="26"/>
      <c r="W65517" s="26"/>
      <c r="X65517" s="26"/>
      <c r="Y65517" s="26"/>
      <c r="Z65517" s="1"/>
    </row>
    <row r="65518" spans="1:26" ht="23.25">
      <c r="A65518" s="1"/>
      <c r="B65518" s="52"/>
      <c r="C65518" s="52"/>
      <c r="D65518" s="52"/>
      <c r="E65518" s="52"/>
      <c r="F65518" s="52"/>
      <c r="G65518" s="52"/>
      <c r="H65518" s="52"/>
      <c r="I65518" s="53"/>
      <c r="J65518" s="54"/>
      <c r="K65518" s="55"/>
      <c r="L65518" s="60"/>
      <c r="M65518" s="26"/>
      <c r="N65518" s="60"/>
      <c r="O65518" s="60"/>
      <c r="P65518" s="26"/>
      <c r="Q65518" s="26"/>
      <c r="R65518" s="26"/>
      <c r="S65518" s="60"/>
      <c r="T65518" s="60"/>
      <c r="U65518" s="60"/>
      <c r="V65518" s="26"/>
      <c r="W65518" s="26"/>
      <c r="X65518" s="26"/>
      <c r="Y65518" s="26"/>
      <c r="Z65518" s="1"/>
    </row>
    <row r="65519" spans="1:26" ht="23.25">
      <c r="A65519" s="1"/>
      <c r="B65519" s="52"/>
      <c r="C65519" s="52"/>
      <c r="D65519" s="52"/>
      <c r="E65519" s="52"/>
      <c r="F65519" s="52"/>
      <c r="G65519" s="52"/>
      <c r="H65519" s="52"/>
      <c r="I65519" s="53"/>
      <c r="J65519" s="54"/>
      <c r="K65519" s="55"/>
      <c r="L65519" s="60"/>
      <c r="M65519" s="26"/>
      <c r="N65519" s="60"/>
      <c r="O65519" s="60"/>
      <c r="P65519" s="26"/>
      <c r="Q65519" s="26"/>
      <c r="R65519" s="26"/>
      <c r="S65519" s="60"/>
      <c r="T65519" s="60"/>
      <c r="U65519" s="60"/>
      <c r="V65519" s="26"/>
      <c r="W65519" s="26"/>
      <c r="X65519" s="26"/>
      <c r="Y65519" s="26"/>
      <c r="Z65519" s="1"/>
    </row>
    <row r="65520" spans="1:26" ht="23.25">
      <c r="A65520" s="1"/>
      <c r="B65520" s="52"/>
      <c r="C65520" s="52"/>
      <c r="D65520" s="52"/>
      <c r="E65520" s="52"/>
      <c r="F65520" s="52"/>
      <c r="G65520" s="52"/>
      <c r="H65520" s="52"/>
      <c r="I65520" s="53"/>
      <c r="J65520" s="54"/>
      <c r="K65520" s="55"/>
      <c r="L65520" s="60"/>
      <c r="M65520" s="26"/>
      <c r="N65520" s="60"/>
      <c r="O65520" s="60"/>
      <c r="P65520" s="26"/>
      <c r="Q65520" s="26"/>
      <c r="R65520" s="26"/>
      <c r="S65520" s="60"/>
      <c r="T65520" s="60"/>
      <c r="U65520" s="60"/>
      <c r="V65520" s="26"/>
      <c r="W65520" s="26"/>
      <c r="X65520" s="26"/>
      <c r="Y65520" s="26"/>
      <c r="Z65520" s="1"/>
    </row>
    <row r="65521" spans="1:26" ht="23.25">
      <c r="A65521" s="1"/>
      <c r="B65521" s="52"/>
      <c r="C65521" s="52"/>
      <c r="D65521" s="52"/>
      <c r="E65521" s="52"/>
      <c r="F65521" s="52"/>
      <c r="G65521" s="52"/>
      <c r="H65521" s="52"/>
      <c r="I65521" s="53"/>
      <c r="J65521" s="54"/>
      <c r="K65521" s="55"/>
      <c r="L65521" s="60"/>
      <c r="M65521" s="26"/>
      <c r="N65521" s="60"/>
      <c r="O65521" s="60"/>
      <c r="P65521" s="26"/>
      <c r="Q65521" s="26"/>
      <c r="R65521" s="26"/>
      <c r="S65521" s="60"/>
      <c r="T65521" s="60"/>
      <c r="U65521" s="60"/>
      <c r="V65521" s="26"/>
      <c r="W65521" s="26"/>
      <c r="X65521" s="26"/>
      <c r="Y65521" s="26"/>
      <c r="Z65521" s="1"/>
    </row>
    <row r="65522" spans="1:26" ht="23.25">
      <c r="A65522" s="1"/>
      <c r="B65522" s="61"/>
      <c r="C65522" s="62"/>
      <c r="D65522" s="62"/>
      <c r="E65522" s="62"/>
      <c r="F65522" s="62"/>
      <c r="G65522" s="62"/>
      <c r="H65522" s="62"/>
      <c r="I65522" s="54"/>
      <c r="J65522" s="54"/>
      <c r="K65522" s="55"/>
      <c r="L65522" s="24"/>
      <c r="M65522" s="24"/>
      <c r="N65522" s="24"/>
      <c r="O65522" s="24"/>
      <c r="P65522" s="24"/>
      <c r="Q65522" s="24"/>
      <c r="R65522" s="24"/>
      <c r="S65522" s="24"/>
      <c r="T65522" s="24"/>
      <c r="U65522" s="24"/>
      <c r="V65522" s="24"/>
      <c r="W65522" s="24"/>
      <c r="X65522" s="24"/>
      <c r="Y65522" s="24"/>
      <c r="Z65522" s="1"/>
    </row>
    <row r="65523" spans="1:26" ht="23.25">
      <c r="A65523" s="1"/>
      <c r="B65523" s="52"/>
      <c r="C65523" s="52"/>
      <c r="D65523" s="52"/>
      <c r="E65523" s="52"/>
      <c r="F65523" s="52"/>
      <c r="G65523" s="52"/>
      <c r="H65523" s="52"/>
      <c r="I65523" s="53"/>
      <c r="J65523" s="54"/>
      <c r="K65523" s="55"/>
      <c r="L65523" s="60"/>
      <c r="M65523" s="26"/>
      <c r="N65523" s="60"/>
      <c r="O65523" s="60"/>
      <c r="P65523" s="26"/>
      <c r="Q65523" s="26"/>
      <c r="R65523" s="26"/>
      <c r="S65523" s="60"/>
      <c r="T65523" s="60"/>
      <c r="U65523" s="60"/>
      <c r="V65523" s="26"/>
      <c r="W65523" s="26"/>
      <c r="X65523" s="26"/>
      <c r="Y65523" s="26"/>
      <c r="Z65523" s="1"/>
    </row>
    <row r="65524" spans="1:26" ht="23.25">
      <c r="A65524" s="1"/>
      <c r="B65524" s="52"/>
      <c r="C65524" s="52"/>
      <c r="D65524" s="52"/>
      <c r="E65524" s="52"/>
      <c r="F65524" s="52"/>
      <c r="G65524" s="52"/>
      <c r="H65524" s="52"/>
      <c r="I65524" s="53"/>
      <c r="J65524" s="54"/>
      <c r="K65524" s="55"/>
      <c r="L65524" s="60"/>
      <c r="M65524" s="26"/>
      <c r="N65524" s="60"/>
      <c r="O65524" s="60"/>
      <c r="P65524" s="26"/>
      <c r="Q65524" s="26"/>
      <c r="R65524" s="26"/>
      <c r="S65524" s="60"/>
      <c r="T65524" s="60"/>
      <c r="U65524" s="60"/>
      <c r="V65524" s="26"/>
      <c r="W65524" s="26"/>
      <c r="X65524" s="26"/>
      <c r="Y65524" s="26"/>
      <c r="Z65524" s="1"/>
    </row>
    <row r="65525" spans="1:26" ht="23.25">
      <c r="A65525" s="1"/>
      <c r="B65525" s="52"/>
      <c r="C65525" s="52"/>
      <c r="D65525" s="52"/>
      <c r="E65525" s="52"/>
      <c r="F65525" s="52"/>
      <c r="G65525" s="52"/>
      <c r="H65525" s="52"/>
      <c r="I65525" s="53"/>
      <c r="J65525" s="54"/>
      <c r="K65525" s="55"/>
      <c r="L65525" s="60"/>
      <c r="M65525" s="26"/>
      <c r="N65525" s="60"/>
      <c r="O65525" s="60"/>
      <c r="P65525" s="26"/>
      <c r="Q65525" s="26"/>
      <c r="R65525" s="26"/>
      <c r="S65525" s="60"/>
      <c r="T65525" s="60"/>
      <c r="U65525" s="60"/>
      <c r="V65525" s="26"/>
      <c r="W65525" s="26"/>
      <c r="X65525" s="26"/>
      <c r="Y65525" s="26"/>
      <c r="Z65525" s="1"/>
    </row>
    <row r="65526" spans="1:26" ht="23.25">
      <c r="A65526" s="1"/>
      <c r="B65526" s="52"/>
      <c r="C65526" s="52"/>
      <c r="D65526" s="52"/>
      <c r="E65526" s="52"/>
      <c r="F65526" s="52"/>
      <c r="G65526" s="52"/>
      <c r="H65526" s="52"/>
      <c r="I65526" s="53"/>
      <c r="J65526" s="54"/>
      <c r="K65526" s="55"/>
      <c r="L65526" s="60"/>
      <c r="M65526" s="26"/>
      <c r="N65526" s="60"/>
      <c r="O65526" s="60"/>
      <c r="P65526" s="26"/>
      <c r="Q65526" s="26"/>
      <c r="R65526" s="26"/>
      <c r="S65526" s="60"/>
      <c r="T65526" s="60"/>
      <c r="U65526" s="60"/>
      <c r="V65526" s="26"/>
      <c r="W65526" s="26"/>
      <c r="X65526" s="26"/>
      <c r="Y65526" s="26"/>
      <c r="Z65526" s="1"/>
    </row>
    <row r="65527" spans="1:26" ht="23.25">
      <c r="A65527" s="1"/>
      <c r="B65527" s="61"/>
      <c r="C65527" s="61"/>
      <c r="D65527" s="61"/>
      <c r="E65527" s="61"/>
      <c r="F65527" s="61"/>
      <c r="G65527" s="61"/>
      <c r="H65527" s="61"/>
      <c r="I65527" s="53"/>
      <c r="J65527" s="54"/>
      <c r="K65527" s="55"/>
      <c r="L65527" s="60"/>
      <c r="M65527" s="26"/>
      <c r="N65527" s="60"/>
      <c r="O65527" s="60"/>
      <c r="P65527" s="26"/>
      <c r="Q65527" s="26"/>
      <c r="R65527" s="26"/>
      <c r="S65527" s="60"/>
      <c r="T65527" s="60"/>
      <c r="U65527" s="60"/>
      <c r="V65527" s="26"/>
      <c r="W65527" s="26"/>
      <c r="X65527" s="26"/>
      <c r="Y65527" s="26"/>
      <c r="Z65527" s="1"/>
    </row>
    <row r="65528" spans="1:26" ht="23.25">
      <c r="A65528" s="1"/>
      <c r="B65528" s="61"/>
      <c r="C65528" s="62"/>
      <c r="D65528" s="62"/>
      <c r="E65528" s="62"/>
      <c r="F65528" s="62"/>
      <c r="G65528" s="62"/>
      <c r="H65528" s="62"/>
      <c r="I65528" s="54"/>
      <c r="J65528" s="54"/>
      <c r="K65528" s="55"/>
      <c r="L65528" s="24"/>
      <c r="M65528" s="24"/>
      <c r="N65528" s="24"/>
      <c r="O65528" s="24"/>
      <c r="P65528" s="24"/>
      <c r="Q65528" s="24"/>
      <c r="R65528" s="24"/>
      <c r="S65528" s="24"/>
      <c r="T65528" s="24"/>
      <c r="U65528" s="24"/>
      <c r="V65528" s="24"/>
      <c r="W65528" s="24"/>
      <c r="X65528" s="24"/>
      <c r="Y65528" s="24"/>
      <c r="Z65528" s="1"/>
    </row>
    <row r="65529" spans="1:26" ht="23.25">
      <c r="A65529" s="1"/>
      <c r="B65529" s="61"/>
      <c r="C65529" s="61"/>
      <c r="D65529" s="61"/>
      <c r="E65529" s="61"/>
      <c r="F65529" s="61"/>
      <c r="G65529" s="61"/>
      <c r="H65529" s="61"/>
      <c r="I65529" s="53"/>
      <c r="J65529" s="54"/>
      <c r="K65529" s="55"/>
      <c r="L65529" s="60"/>
      <c r="M65529" s="26"/>
      <c r="N65529" s="60"/>
      <c r="O65529" s="60"/>
      <c r="P65529" s="26"/>
      <c r="Q65529" s="26"/>
      <c r="R65529" s="26"/>
      <c r="S65529" s="60"/>
      <c r="T65529" s="60"/>
      <c r="U65529" s="60"/>
      <c r="V65529" s="26"/>
      <c r="W65529" s="26"/>
      <c r="X65529" s="26"/>
      <c r="Y65529" s="26"/>
      <c r="Z65529" s="1"/>
    </row>
    <row r="65530" spans="1:26" ht="23.25">
      <c r="A65530" s="1"/>
      <c r="B65530" s="61"/>
      <c r="C65530" s="61"/>
      <c r="D65530" s="61"/>
      <c r="E65530" s="61"/>
      <c r="F65530" s="61"/>
      <c r="G65530" s="61"/>
      <c r="H65530" s="61"/>
      <c r="I65530" s="53"/>
      <c r="J65530" s="54"/>
      <c r="K65530" s="55"/>
      <c r="L65530" s="60"/>
      <c r="M65530" s="26"/>
      <c r="N65530" s="60"/>
      <c r="O65530" s="60"/>
      <c r="P65530" s="26"/>
      <c r="Q65530" s="26"/>
      <c r="R65530" s="26"/>
      <c r="S65530" s="60"/>
      <c r="T65530" s="60"/>
      <c r="U65530" s="60"/>
      <c r="V65530" s="26"/>
      <c r="W65530" s="26"/>
      <c r="X65530" s="26"/>
      <c r="Y65530" s="26"/>
      <c r="Z65530" s="1"/>
    </row>
    <row r="65531" spans="1:26" ht="23.25">
      <c r="A65531" s="1"/>
      <c r="B65531" s="61"/>
      <c r="C65531" s="61"/>
      <c r="D65531" s="61"/>
      <c r="E65531" s="61"/>
      <c r="F65531" s="61"/>
      <c r="G65531" s="61"/>
      <c r="H65531" s="61"/>
      <c r="I65531" s="53"/>
      <c r="J65531" s="54"/>
      <c r="K65531" s="55"/>
      <c r="L65531" s="60"/>
      <c r="M65531" s="26"/>
      <c r="N65531" s="60"/>
      <c r="O65531" s="60"/>
      <c r="P65531" s="26"/>
      <c r="Q65531" s="26"/>
      <c r="R65531" s="26"/>
      <c r="S65531" s="60"/>
      <c r="T65531" s="60"/>
      <c r="U65531" s="60"/>
      <c r="V65531" s="26"/>
      <c r="W65531" s="26"/>
      <c r="X65531" s="26"/>
      <c r="Y65531" s="26"/>
      <c r="Z65531" s="1"/>
    </row>
    <row r="65532" spans="1:26" ht="23.25">
      <c r="A65532" s="1"/>
      <c r="B65532" s="61"/>
      <c r="C65532" s="61"/>
      <c r="D65532" s="61"/>
      <c r="E65532" s="61"/>
      <c r="F65532" s="61"/>
      <c r="G65532" s="61"/>
      <c r="H65532" s="61"/>
      <c r="I65532" s="53"/>
      <c r="J65532" s="54"/>
      <c r="K65532" s="55"/>
      <c r="L65532" s="60"/>
      <c r="M65532" s="26"/>
      <c r="N65532" s="60"/>
      <c r="O65532" s="60"/>
      <c r="P65532" s="26"/>
      <c r="Q65532" s="26"/>
      <c r="R65532" s="26"/>
      <c r="S65532" s="60"/>
      <c r="T65532" s="60"/>
      <c r="U65532" s="60"/>
      <c r="V65532" s="26"/>
      <c r="W65532" s="26"/>
      <c r="X65532" s="26"/>
      <c r="Y65532" s="26"/>
      <c r="Z65532" s="1"/>
    </row>
    <row r="65533" spans="1:26" ht="23.25">
      <c r="A65533" s="1"/>
      <c r="B65533" s="61"/>
      <c r="C65533" s="61"/>
      <c r="D65533" s="61"/>
      <c r="E65533" s="61"/>
      <c r="F65533" s="61"/>
      <c r="G65533" s="61"/>
      <c r="H65533" s="61"/>
      <c r="I65533" s="53"/>
      <c r="J65533" s="54"/>
      <c r="K65533" s="55"/>
      <c r="L65533" s="60"/>
      <c r="M65533" s="26"/>
      <c r="N65533" s="60"/>
      <c r="O65533" s="60"/>
      <c r="P65533" s="26"/>
      <c r="Q65533" s="26"/>
      <c r="R65533" s="26"/>
      <c r="S65533" s="60"/>
      <c r="T65533" s="60"/>
      <c r="U65533" s="60"/>
      <c r="V65533" s="26"/>
      <c r="W65533" s="26"/>
      <c r="X65533" s="26"/>
      <c r="Y65533" s="26"/>
      <c r="Z65533" s="1"/>
    </row>
    <row r="65534" spans="1:26" ht="23.25">
      <c r="A65534" s="1"/>
      <c r="B65534" s="61"/>
      <c r="C65534" s="61"/>
      <c r="D65534" s="61"/>
      <c r="E65534" s="61"/>
      <c r="F65534" s="61"/>
      <c r="G65534" s="61"/>
      <c r="H65534" s="61"/>
      <c r="I65534" s="53"/>
      <c r="J65534" s="54"/>
      <c r="K65534" s="55"/>
      <c r="L65534" s="60"/>
      <c r="M65534" s="26"/>
      <c r="N65534" s="60"/>
      <c r="O65534" s="60"/>
      <c r="P65534" s="26"/>
      <c r="Q65534" s="26"/>
      <c r="R65534" s="26"/>
      <c r="S65534" s="60"/>
      <c r="T65534" s="60"/>
      <c r="U65534" s="60"/>
      <c r="V65534" s="26"/>
      <c r="W65534" s="26"/>
      <c r="X65534" s="26"/>
      <c r="Y65534" s="26"/>
      <c r="Z65534" s="1"/>
    </row>
    <row r="65535" spans="1:26" ht="23.25">
      <c r="A65535" s="1"/>
      <c r="B65535" s="70"/>
      <c r="C65535" s="70"/>
      <c r="D65535" s="70"/>
      <c r="E65535" s="70"/>
      <c r="F65535" s="70"/>
      <c r="G65535" s="70"/>
      <c r="H65535" s="70"/>
      <c r="I65535" s="64"/>
      <c r="J65535" s="65"/>
      <c r="K65535" s="66"/>
      <c r="L65535" s="67"/>
      <c r="M65535" s="68"/>
      <c r="N65535" s="67"/>
      <c r="O65535" s="67"/>
      <c r="P65535" s="68"/>
      <c r="Q65535" s="68"/>
      <c r="R65535" s="68"/>
      <c r="S65535" s="67"/>
      <c r="T65535" s="67"/>
      <c r="U65535" s="67"/>
      <c r="V65535" s="68"/>
      <c r="W65535" s="68"/>
      <c r="X65535" s="68"/>
      <c r="Y65535" s="68"/>
      <c r="Z65535" s="1"/>
    </row>
    <row r="65536" spans="1:26" ht="23.25">
      <c r="A65536" s="71" t="s">
        <v>41</v>
      </c>
      <c r="B65536" s="71"/>
      <c r="C65536" s="71"/>
      <c r="D65536" s="71"/>
      <c r="E65536" s="71"/>
      <c r="F65536" s="71"/>
      <c r="G65536" s="71"/>
      <c r="H65536" s="72"/>
      <c r="I65536" s="71"/>
      <c r="J65536" s="71"/>
      <c r="K65536" s="71"/>
      <c r="L65536" s="56"/>
      <c r="M65536" s="56"/>
      <c r="N65536" s="56"/>
      <c r="O65536" s="56"/>
      <c r="P65536" s="56"/>
      <c r="Q65536" s="56"/>
      <c r="R65536" s="56"/>
      <c r="S65536" s="56"/>
      <c r="T65536" s="56"/>
      <c r="U65536" s="56"/>
      <c r="V65536" s="56"/>
      <c r="W65536" s="56"/>
      <c r="X65536" s="56"/>
      <c r="Y65536" s="56"/>
      <c r="Z65536" s="71" t="s">
        <v>41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3"/>
  <rowBreaks count="25" manualBreakCount="25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  <brk id="1260" max="255" man="1"/>
    <brk id="1350" max="255" man="1"/>
    <brk id="1440" max="255" man="1"/>
    <brk id="1530" max="255" man="1"/>
    <brk id="1620" max="255" man="1"/>
    <brk id="1710" max="255" man="1"/>
    <brk id="1800" max="255" man="1"/>
    <brk id="1890" max="255" man="1"/>
    <brk id="1980" max="255" man="1"/>
    <brk id="2070" max="255" man="1"/>
    <brk id="2160" max="255" man="1"/>
    <brk id="22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2002-06-01T01:37:35Z</cp:lastPrinted>
  <dcterms:created xsi:type="dcterms:W3CDTF">2001-11-13T16:33:40Z</dcterms:created>
  <dcterms:modified xsi:type="dcterms:W3CDTF">2002-06-07T02:41:21Z</dcterms:modified>
  <cp:category/>
  <cp:version/>
  <cp:contentType/>
  <cp:contentStatus/>
</cp:coreProperties>
</file>