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'Hoja1'!$A$1:$V$270</definedName>
    <definedName name="FORM">'Hoja1'!$A$65491:$V$65536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<sst xmlns="http://schemas.openxmlformats.org/spreadsheetml/2006/main" count="462" uniqueCount="157">
  <si>
    <t>CUENTA DE LA HACIENDA PÚBLICA FEDERAL DE 2001</t>
  </si>
  <si>
    <t>EJERCICIO PROGRAMÁTICO DEL GASTO DEVENGADO DE ENTIDADES PARAESTATALES DE CONTROL PRESUPUESTARIO DIRECTO</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</si>
  <si>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</si>
  <si>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</si>
  <si>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</si>
  <si>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</si>
  <si>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</si>
  <si>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</si>
  <si>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</si>
  <si>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</si>
  <si>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</si>
  <si>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</si>
  <si>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</si>
  <si>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</si>
  <si>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</si>
  <si>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</si>
  <si>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</si>
  <si>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</si>
  <si>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</si>
  <si>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</si>
  <si>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</si>
  <si>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</si>
  <si>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</si>
  <si>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</si>
  <si>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</si>
  <si>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</si>
  <si>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</si>
  <si>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</si>
  <si>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</si>
  <si>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</si>
  <si>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</si>
  <si>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</si>
  <si>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</si>
  <si>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</si>
  <si>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</si>
  <si>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</si>
  <si>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SECTOR : COMUNICACIONES Y TRANSPORTES</t>
  </si>
  <si>
    <t>16</t>
  </si>
  <si>
    <t>COMUNICACIONES Y TRANSPORTES</t>
  </si>
  <si>
    <t xml:space="preserve">  Recursos Propios</t>
  </si>
  <si>
    <t xml:space="preserve">  Subsidios y Transferencias</t>
  </si>
  <si>
    <t>01</t>
  </si>
  <si>
    <t>Infraestructura Carretera</t>
  </si>
  <si>
    <t>000</t>
  </si>
  <si>
    <t>Programa Normal de Operación</t>
  </si>
  <si>
    <t>301</t>
  </si>
  <si>
    <t>Regular y supervisar a los agentes  económicos</t>
  </si>
  <si>
    <t>I013</t>
  </si>
  <si>
    <t>Aportaciones a proyectos carreteros concesionados</t>
  </si>
  <si>
    <t>INDICADOR:  Aportaciones financieras</t>
  </si>
  <si>
    <t>194 376 000</t>
  </si>
  <si>
    <t>pesos</t>
  </si>
  <si>
    <t>FÓRMULA :    Aportación   acumulada/Compromiso   194 376 000X100</t>
  </si>
  <si>
    <t xml:space="preserve">/194 376 000 </t>
  </si>
  <si>
    <t>437</t>
  </si>
  <si>
    <t>Desarrollar y construir infraestructura básica</t>
  </si>
  <si>
    <t>K099</t>
  </si>
  <si>
    <t>Construir puentes</t>
  </si>
  <si>
    <t>INDICADOR:  Construir</t>
  </si>
  <si>
    <t>8 Puentes</t>
  </si>
  <si>
    <t xml:space="preserve">FÓRMULA:  Puentes por construir en el  periodo/Puentes  necesarios  </t>
  </si>
  <si>
    <t>por construir 8X100/8</t>
  </si>
  <si>
    <t>K100</t>
  </si>
  <si>
    <t>Modernización y ampliación de carreteras</t>
  </si>
  <si>
    <t>INDICADOR:  Modernizar y construir terceros carriles en tramos carrete-</t>
  </si>
  <si>
    <t>ros neurálgicos</t>
  </si>
  <si>
    <t>4.74 Kilómetros</t>
  </si>
  <si>
    <t>FÓRMULA:  Kilómetros Construidos en el periodo/Kiliómetros por  cons-</t>
  </si>
  <si>
    <t>truir 4.74100/4.74</t>
  </si>
  <si>
    <t>K101</t>
  </si>
  <si>
    <t>Reconstrucción de carreteras</t>
  </si>
  <si>
    <t>INDICADOR:  Reconstruir carpeta asfáltica</t>
  </si>
  <si>
    <t>97.7 Kilómetros</t>
  </si>
  <si>
    <t>FÓRMULA:  Kilómetros reconstruidos en  el    periodo/Kilómetros   por    re-</t>
  </si>
  <si>
    <t>construir 97.7X100/97.7</t>
  </si>
  <si>
    <t>K102</t>
  </si>
  <si>
    <t>Refuerzo de puentes</t>
  </si>
  <si>
    <t>INDICADOR:  Reforzar la cimentación y estructura de puentes</t>
  </si>
  <si>
    <t>5 Puentes</t>
  </si>
  <si>
    <t xml:space="preserve">FÓRMULA:  Puentes reforzados en el periodo/Puentes  por  reforzar  5X </t>
  </si>
  <si>
    <t>100/5</t>
  </si>
  <si>
    <t>438</t>
  </si>
  <si>
    <t>Conservar y mantener la infraestructura básica</t>
  </si>
  <si>
    <t>N000</t>
  </si>
  <si>
    <t>Actividad institucional no asociada a proyectos</t>
  </si>
  <si>
    <t>INDICADOR:  Dar mantenimiento y conservación a las carreteras</t>
  </si>
  <si>
    <t>2 083 Kilóme-</t>
  </si>
  <si>
    <t>tros</t>
  </si>
  <si>
    <t>FÓRMULA:  Kilómetros conservados en el periodo/Kilómetros  por con-</t>
  </si>
  <si>
    <t>servados  2 083X100/2 083</t>
  </si>
  <si>
    <t>INDICADOR:  Conservar puentes</t>
  </si>
  <si>
    <t>21 Puentes</t>
  </si>
  <si>
    <t>FÓRMULA:  Puentes  conservados  en  el  periodo/Puentes por conser-</t>
  </si>
  <si>
    <t>var   21X100/21</t>
  </si>
  <si>
    <t>447</t>
  </si>
  <si>
    <t>Operar la infraestructura básica</t>
  </si>
  <si>
    <t>I030</t>
  </si>
  <si>
    <t>Programa de telecomunicaciones</t>
  </si>
  <si>
    <t xml:space="preserve">INDICADOR:  Mantenimiento e instalación de la red de telecomunicacio- </t>
  </si>
  <si>
    <t>nes</t>
  </si>
  <si>
    <t>12 Sistemas</t>
  </si>
  <si>
    <t>FÓRMULA:  Mantenimientos  recibidos/Mantenimientos   programados</t>
  </si>
  <si>
    <t>12X100/12</t>
  </si>
  <si>
    <t>K103</t>
  </si>
  <si>
    <t>Modernización del sistema de peaje</t>
  </si>
  <si>
    <t>INDICADOR: Modernizar plazas de cobro</t>
  </si>
  <si>
    <t>13 Inmuebles</t>
  </si>
  <si>
    <t>FÓRMULA:  Plazas modernizadas en  el  periodo/Plazas programadas</t>
  </si>
  <si>
    <t>13X100/13</t>
  </si>
  <si>
    <t>INDICADOR: Aforo vehicular en caminos</t>
  </si>
  <si>
    <t>104 180 miles</t>
  </si>
  <si>
    <t>de vehículos</t>
  </si>
  <si>
    <t xml:space="preserve">FÓRMULA:  Aforo vehicular 2001 en caminos/Aforo vehicular 2001 pro- </t>
  </si>
  <si>
    <t>gramado en caminos 104 180X100/104 180</t>
  </si>
  <si>
    <t>INDICADOR:  Aforo vehicular en puentes nacionales</t>
  </si>
  <si>
    <t xml:space="preserve">32 437 miles </t>
  </si>
  <si>
    <t>FÓRMULA: Aforo vehicular 2001 en puentes nacionales/Aforo vehicular</t>
  </si>
  <si>
    <t>2001 programado en puentes nacionales 32 437X100/32 437</t>
  </si>
  <si>
    <t>INDICADOR:  Aforo vehicular en puentes internacionales</t>
  </si>
  <si>
    <t xml:space="preserve">27 907 miles </t>
  </si>
  <si>
    <t>vehículos</t>
  </si>
  <si>
    <t>FÓRMULA:  Aforo vehicular 2001 en puentes internacionales/Aforo ve-</t>
  </si>
  <si>
    <t>hicular 2001  programado  en  puentes   internacionales  27 907X100/</t>
  </si>
  <si>
    <t>27 907</t>
  </si>
  <si>
    <t>INDICADOR:  Atender a usuarios de puentes</t>
  </si>
  <si>
    <t>20 511 miles</t>
  </si>
  <si>
    <t>de peatones</t>
  </si>
  <si>
    <t>FÓRMULA:  Aforo peatonal 2001 en puentes internacionales/Aforo pea-</t>
  </si>
  <si>
    <t>tonal   2001  programado  en   puentes   internacionales  20 511X100/</t>
  </si>
  <si>
    <t>20 511</t>
  </si>
  <si>
    <t>501</t>
  </si>
  <si>
    <t>Producir y comercializar productos</t>
  </si>
  <si>
    <t>INDICADOR: Producción de emulsiones y pinturas para venta a terceros</t>
  </si>
  <si>
    <t>16 775 miles</t>
  </si>
  <si>
    <t>de litros</t>
  </si>
  <si>
    <t>FÓRMULA:  Demanda de producción/Produccion real estimada 16 775X</t>
  </si>
  <si>
    <t>100/16 775</t>
  </si>
  <si>
    <t>701</t>
  </si>
  <si>
    <t>Administrar recursos humanos, materiales y financieros</t>
  </si>
  <si>
    <t>I006</t>
  </si>
  <si>
    <t>Plan Director de Sistemas de Información</t>
  </si>
  <si>
    <t>INDICADOR:  Desarrollo e implementación de sistemas</t>
  </si>
  <si>
    <t>14 Sistemas</t>
  </si>
  <si>
    <t>FÓRMULA:  Desarrollo e implementación de sistemas en el periodo/Sis-</t>
  </si>
  <si>
    <t>temas programados 14X100/14</t>
  </si>
  <si>
    <t>TOTAL DEL GASTO PROGRAMABLE DEVENGADO 1/</t>
  </si>
  <si>
    <t>Origen de los Recursos</t>
  </si>
  <si>
    <t xml:space="preserve">   Recursos Propios</t>
  </si>
  <si>
    <t xml:space="preserve">   Subsidios y Transferencias</t>
  </si>
  <si>
    <t>1/ La suma de los parciales aparentemente puede no coincidir con los totales debido al redondeo de las cifras.  La suma considera no sólo el dígito que es directamente visible, sino tres dígitos a la derecha del punto decimal, mismos que se encuentran</t>
  </si>
  <si>
    <t xml:space="preserve">     en los archivos magnéticos.</t>
  </si>
  <si>
    <t>HOJA   2   DE   6   .</t>
  </si>
  <si>
    <t>HOJA   3   DE   6   .</t>
  </si>
  <si>
    <t>HOJA   4   DE   6   .</t>
  </si>
  <si>
    <t>HOJA   5   DE   6   .</t>
  </si>
  <si>
    <t>HOJA   6   DE   6   .</t>
  </si>
  <si>
    <t xml:space="preserve"> E N T I D A D :  CAMINOS Y PUENTES FEDERALES DE INGRESOS Y SERVICIOS CONEXOS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</si>
</sst>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_);\(#,###.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72" fontId="0" fillId="0" borderId="8" xfId="0" applyNumberFormat="1" applyFont="1" applyFill="1" applyBorder="1" applyAlignment="1">
      <alignment vertical="center"/>
    </xf>
    <xf numFmtId="172" fontId="0" fillId="0" borderId="28" xfId="0" applyNumberFormat="1" applyFont="1" applyFill="1" applyBorder="1" applyAlignment="1">
      <alignment vertical="center"/>
    </xf>
    <xf numFmtId="172" fontId="0" fillId="0" borderId="21"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72"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72"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72" fontId="0" fillId="0" borderId="31" xfId="0" applyNumberFormat="1" applyFont="1" applyFill="1" applyBorder="1" applyAlignment="1">
      <alignment vertical="center"/>
    </xf>
    <xf numFmtId="172"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justify" wrapText="1"/>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4" fillId="0" borderId="21" xfId="0" applyNumberFormat="1" applyFont="1" applyFill="1" applyBorder="1" applyAlignment="1">
      <alignment vertical="center"/>
    </xf>
    <xf numFmtId="172" fontId="4" fillId="0" borderId="21" xfId="0" applyNumberFormat="1" applyFont="1" applyBorder="1" applyAlignment="1">
      <alignment vertical="center"/>
    </xf>
    <xf numFmtId="172" fontId="4" fillId="0" borderId="2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156</v>
      </c>
      <c r="C4" s="7"/>
      <c r="D4" s="7"/>
      <c r="E4" s="7"/>
      <c r="F4" s="7"/>
      <c r="G4" s="7"/>
      <c r="H4" s="7"/>
      <c r="I4" s="7"/>
      <c r="J4" s="7"/>
      <c r="K4" s="7"/>
      <c r="L4" s="7"/>
      <c r="M4" s="7" t="s">
        <v>36</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3</v>
      </c>
      <c r="L6" s="13"/>
      <c r="M6" s="13"/>
      <c r="N6" s="13"/>
      <c r="O6" s="13"/>
      <c r="P6" s="14"/>
      <c r="Q6" s="15" t="s">
        <v>4</v>
      </c>
      <c r="R6" s="10"/>
      <c r="S6" s="10"/>
      <c r="T6" s="10"/>
      <c r="U6" s="16"/>
      <c r="V6" s="1"/>
    </row>
    <row r="7" spans="1:22" ht="23.25">
      <c r="A7" s="1"/>
      <c r="B7" s="17" t="s">
        <v>5</v>
      </c>
      <c r="C7" s="18"/>
      <c r="D7" s="18"/>
      <c r="E7" s="18"/>
      <c r="F7" s="18"/>
      <c r="G7" s="19"/>
      <c r="H7" s="20"/>
      <c r="I7" s="20"/>
      <c r="J7" s="21"/>
      <c r="K7" s="22"/>
      <c r="L7" s="23" t="s">
        <v>6</v>
      </c>
      <c r="M7" s="23"/>
      <c r="N7" s="23"/>
      <c r="O7" s="23"/>
      <c r="P7" s="24"/>
      <c r="Q7" s="17" t="s">
        <v>7</v>
      </c>
      <c r="R7" s="18"/>
      <c r="S7" s="18"/>
      <c r="T7" s="18"/>
      <c r="U7" s="25"/>
      <c r="V7" s="1"/>
    </row>
    <row r="8" spans="1:22" ht="23.25">
      <c r="A8" s="1"/>
      <c r="B8" s="26" t="s">
        <v>8</v>
      </c>
      <c r="C8" s="27"/>
      <c r="D8" s="27"/>
      <c r="E8" s="27"/>
      <c r="F8" s="27"/>
      <c r="G8" s="28"/>
      <c r="H8" s="1"/>
      <c r="I8" s="2" t="s">
        <v>9</v>
      </c>
      <c r="J8" s="18"/>
      <c r="K8" s="29" t="s">
        <v>10</v>
      </c>
      <c r="L8" s="30"/>
      <c r="M8" s="31"/>
      <c r="N8" s="32"/>
      <c r="O8" s="29" t="s">
        <v>11</v>
      </c>
      <c r="P8" s="25"/>
      <c r="Q8" s="26" t="s">
        <v>12</v>
      </c>
      <c r="R8" s="27"/>
      <c r="S8" s="27"/>
      <c r="T8" s="27"/>
      <c r="U8" s="33"/>
      <c r="V8" s="1"/>
    </row>
    <row r="9" spans="1:22" ht="23.25">
      <c r="A9" s="1"/>
      <c r="B9" s="34"/>
      <c r="C9" s="34"/>
      <c r="D9" s="34"/>
      <c r="E9" s="34"/>
      <c r="F9" s="34"/>
      <c r="G9" s="30"/>
      <c r="H9" s="34"/>
      <c r="I9" s="35"/>
      <c r="J9" s="36"/>
      <c r="K9" s="37" t="s">
        <v>13</v>
      </c>
      <c r="L9" s="38" t="s">
        <v>14</v>
      </c>
      <c r="M9" s="38" t="s">
        <v>15</v>
      </c>
      <c r="N9" s="37" t="s">
        <v>16</v>
      </c>
      <c r="O9" s="26" t="s">
        <v>17</v>
      </c>
      <c r="P9" s="33"/>
      <c r="Q9" s="30"/>
      <c r="R9" s="39"/>
      <c r="S9" s="30"/>
      <c r="T9" s="40" t="s">
        <v>18</v>
      </c>
      <c r="U9" s="41"/>
      <c r="V9" s="1"/>
    </row>
    <row r="10" spans="1:22" ht="23.25">
      <c r="A10" s="1"/>
      <c r="B10" s="17" t="s">
        <v>19</v>
      </c>
      <c r="C10" s="17" t="s">
        <v>20</v>
      </c>
      <c r="D10" s="17" t="s">
        <v>21</v>
      </c>
      <c r="E10" s="17" t="s">
        <v>22</v>
      </c>
      <c r="F10" s="37" t="s">
        <v>23</v>
      </c>
      <c r="G10" s="42" t="s">
        <v>24</v>
      </c>
      <c r="H10" s="34"/>
      <c r="I10" s="1"/>
      <c r="J10" s="36"/>
      <c r="K10" s="38" t="s">
        <v>25</v>
      </c>
      <c r="L10" s="38"/>
      <c r="M10" s="34"/>
      <c r="N10" s="38"/>
      <c r="O10" s="35" t="s">
        <v>26</v>
      </c>
      <c r="P10" s="43" t="s">
        <v>26</v>
      </c>
      <c r="Q10" s="38" t="s">
        <v>14</v>
      </c>
      <c r="R10" s="37" t="s">
        <v>27</v>
      </c>
      <c r="S10" s="38" t="s">
        <v>28</v>
      </c>
      <c r="T10" s="26" t="s">
        <v>29</v>
      </c>
      <c r="U10" s="33"/>
      <c r="V10" s="1"/>
    </row>
    <row r="11" spans="1:22" ht="23.25">
      <c r="A11" s="1"/>
      <c r="B11" s="44"/>
      <c r="C11" s="44"/>
      <c r="D11" s="44"/>
      <c r="E11" s="44"/>
      <c r="F11" s="44"/>
      <c r="G11" s="45"/>
      <c r="H11" s="44"/>
      <c r="I11" s="46"/>
      <c r="J11" s="47"/>
      <c r="K11" s="48"/>
      <c r="L11" s="48"/>
      <c r="M11" s="45"/>
      <c r="N11" s="49"/>
      <c r="O11" s="47" t="s">
        <v>30</v>
      </c>
      <c r="P11" s="50" t="s">
        <v>31</v>
      </c>
      <c r="Q11" s="45"/>
      <c r="R11" s="48"/>
      <c r="S11" s="48"/>
      <c r="T11" s="51" t="s">
        <v>32</v>
      </c>
      <c r="U11" s="51" t="s">
        <v>33</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37</v>
      </c>
      <c r="C13" s="63"/>
      <c r="D13" s="63"/>
      <c r="E13" s="63"/>
      <c r="F13" s="63"/>
      <c r="G13" s="64"/>
      <c r="H13" s="55"/>
      <c r="I13" s="55" t="s">
        <v>38</v>
      </c>
      <c r="J13" s="65"/>
      <c r="K13" s="57"/>
      <c r="L13" s="61"/>
      <c r="M13" s="66"/>
      <c r="N13" s="60"/>
      <c r="O13" s="61"/>
      <c r="P13" s="67"/>
      <c r="Q13" s="58">
        <f>+Q14+Q15</f>
        <v>3219699.9979999997</v>
      </c>
      <c r="R13" s="58">
        <f>+R14+R15</f>
        <v>3092479.795</v>
      </c>
      <c r="S13" s="58">
        <f>+S14+S15</f>
        <v>2495898.024</v>
      </c>
      <c r="T13" s="60">
        <f>+S13/Q13*100</f>
        <v>77.51958336336901</v>
      </c>
      <c r="U13" s="60">
        <f>+S13/R13*100</f>
        <v>80.70862833236394</v>
      </c>
      <c r="V13" s="1"/>
    </row>
    <row r="14" spans="1:22" ht="23.25">
      <c r="A14" s="1"/>
      <c r="B14" s="52"/>
      <c r="C14" s="52"/>
      <c r="D14" s="52"/>
      <c r="E14" s="52"/>
      <c r="F14" s="52"/>
      <c r="G14" s="52"/>
      <c r="H14" s="68"/>
      <c r="I14" s="69" t="s">
        <v>39</v>
      </c>
      <c r="J14" s="65"/>
      <c r="K14" s="57"/>
      <c r="L14" s="60"/>
      <c r="M14" s="60"/>
      <c r="N14" s="60"/>
      <c r="O14" s="60"/>
      <c r="P14" s="60"/>
      <c r="Q14" s="60">
        <f aca="true" t="shared" si="0" ref="Q14:S15">+Q18</f>
        <v>3219699.9979999997</v>
      </c>
      <c r="R14" s="60">
        <f t="shared" si="0"/>
        <v>3092479.795</v>
      </c>
      <c r="S14" s="60">
        <f t="shared" si="0"/>
        <v>2495898.024</v>
      </c>
      <c r="T14" s="60">
        <f>+S14/Q14*100</f>
        <v>77.51958336336901</v>
      </c>
      <c r="U14" s="60">
        <f>+S14/R14*100</f>
        <v>80.70862833236394</v>
      </c>
      <c r="V14" s="1"/>
    </row>
    <row r="15" spans="1:22" ht="23.25">
      <c r="A15" s="1"/>
      <c r="B15" s="52"/>
      <c r="C15" s="52"/>
      <c r="D15" s="52"/>
      <c r="E15" s="52"/>
      <c r="F15" s="52"/>
      <c r="G15" s="52"/>
      <c r="H15" s="68"/>
      <c r="I15" s="69" t="s">
        <v>40</v>
      </c>
      <c r="J15" s="65"/>
      <c r="K15" s="57"/>
      <c r="L15" s="60"/>
      <c r="M15" s="60"/>
      <c r="N15" s="60"/>
      <c r="O15" s="60"/>
      <c r="P15" s="60"/>
      <c r="Q15" s="60">
        <f t="shared" si="0"/>
        <v>0</v>
      </c>
      <c r="R15" s="60">
        <f t="shared" si="0"/>
        <v>0</v>
      </c>
      <c r="S15" s="60">
        <f t="shared" si="0"/>
        <v>0</v>
      </c>
      <c r="T15" s="60"/>
      <c r="U15" s="60"/>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t="s">
        <v>41</v>
      </c>
      <c r="D17" s="52"/>
      <c r="E17" s="52"/>
      <c r="F17" s="52"/>
      <c r="G17" s="52"/>
      <c r="H17" s="68"/>
      <c r="I17" s="69" t="s">
        <v>42</v>
      </c>
      <c r="J17" s="65"/>
      <c r="K17" s="57"/>
      <c r="L17" s="60"/>
      <c r="M17" s="60"/>
      <c r="N17" s="60"/>
      <c r="O17" s="60"/>
      <c r="P17" s="60"/>
      <c r="Q17" s="60">
        <f>+Q18+Q19</f>
        <v>3219699.9979999997</v>
      </c>
      <c r="R17" s="60">
        <f>+R18+R19</f>
        <v>3092479.795</v>
      </c>
      <c r="S17" s="60">
        <f>+S18+S19</f>
        <v>2495898.024</v>
      </c>
      <c r="T17" s="60">
        <f>+S17/Q17*100</f>
        <v>77.51958336336901</v>
      </c>
      <c r="U17" s="60">
        <f>+S17/R17*100</f>
        <v>80.70862833236394</v>
      </c>
      <c r="V17" s="1"/>
    </row>
    <row r="18" spans="1:22" ht="23.25">
      <c r="A18" s="1"/>
      <c r="B18" s="52"/>
      <c r="C18" s="52"/>
      <c r="D18" s="52"/>
      <c r="E18" s="52"/>
      <c r="F18" s="52"/>
      <c r="G18" s="52"/>
      <c r="H18" s="68"/>
      <c r="I18" s="69" t="s">
        <v>39</v>
      </c>
      <c r="J18" s="65"/>
      <c r="K18" s="57"/>
      <c r="L18" s="60"/>
      <c r="M18" s="60"/>
      <c r="N18" s="60"/>
      <c r="O18" s="60"/>
      <c r="P18" s="60"/>
      <c r="Q18" s="60">
        <f>+Q21</f>
        <v>3219699.9979999997</v>
      </c>
      <c r="R18" s="60">
        <f>+R21</f>
        <v>3092479.795</v>
      </c>
      <c r="S18" s="60">
        <f>+S21</f>
        <v>2495898.024</v>
      </c>
      <c r="T18" s="60">
        <f>+S18/Q18*100</f>
        <v>77.51958336336901</v>
      </c>
      <c r="U18" s="60">
        <f>+S18/R18*100</f>
        <v>80.70862833236394</v>
      </c>
      <c r="V18" s="1"/>
    </row>
    <row r="19" spans="1:22" ht="23.25">
      <c r="A19" s="1"/>
      <c r="B19" s="52"/>
      <c r="C19" s="52"/>
      <c r="D19" s="52"/>
      <c r="E19" s="52"/>
      <c r="F19" s="52"/>
      <c r="G19" s="52"/>
      <c r="H19" s="68"/>
      <c r="I19" s="69" t="s">
        <v>40</v>
      </c>
      <c r="J19" s="65"/>
      <c r="K19" s="57"/>
      <c r="L19" s="60"/>
      <c r="M19" s="60"/>
      <c r="N19" s="60"/>
      <c r="O19" s="60"/>
      <c r="P19" s="60"/>
      <c r="Q19" s="60">
        <f>+Q23</f>
        <v>0</v>
      </c>
      <c r="R19" s="60">
        <f>+R23</f>
        <v>0</v>
      </c>
      <c r="S19" s="60">
        <f>+S23</f>
        <v>0</v>
      </c>
      <c r="T19" s="60"/>
      <c r="U19" s="60"/>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t="s">
        <v>43</v>
      </c>
      <c r="F21" s="52"/>
      <c r="G21" s="52"/>
      <c r="H21" s="68"/>
      <c r="I21" s="69" t="s">
        <v>44</v>
      </c>
      <c r="J21" s="65"/>
      <c r="K21" s="57"/>
      <c r="L21" s="60"/>
      <c r="M21" s="60"/>
      <c r="N21" s="60"/>
      <c r="O21" s="60"/>
      <c r="P21" s="60"/>
      <c r="Q21" s="60">
        <f>+Q22+Q23</f>
        <v>3219699.9979999997</v>
      </c>
      <c r="R21" s="60">
        <f>+R22+R23</f>
        <v>3092479.795</v>
      </c>
      <c r="S21" s="60">
        <f>+S22+S23</f>
        <v>2495898.024</v>
      </c>
      <c r="T21" s="60">
        <f>+S21/Q21*100</f>
        <v>77.51958336336901</v>
      </c>
      <c r="U21" s="60">
        <f>+S21/R21*100</f>
        <v>80.70862833236394</v>
      </c>
      <c r="V21" s="1"/>
    </row>
    <row r="22" spans="1:22" ht="23.25">
      <c r="A22" s="1"/>
      <c r="B22" s="63"/>
      <c r="C22" s="63"/>
      <c r="D22" s="63"/>
      <c r="E22" s="52"/>
      <c r="F22" s="52"/>
      <c r="G22" s="52"/>
      <c r="H22" s="70"/>
      <c r="I22" s="71" t="s">
        <v>39</v>
      </c>
      <c r="J22" s="72"/>
      <c r="K22" s="73"/>
      <c r="L22" s="60"/>
      <c r="M22" s="60"/>
      <c r="N22" s="60"/>
      <c r="O22" s="60"/>
      <c r="P22" s="60"/>
      <c r="Q22" s="60">
        <f>+Q26+Q41+Q106+Q126+Q203+Q218</f>
        <v>3219699.9979999997</v>
      </c>
      <c r="R22" s="60">
        <f>+R26+R41+R106+R126+R203+R218</f>
        <v>3092479.795</v>
      </c>
      <c r="S22" s="60">
        <f>+S26+S41+S106+S126+S203+S218</f>
        <v>2495898.024</v>
      </c>
      <c r="T22" s="60">
        <f>+S22/Q22*100</f>
        <v>77.51958336336901</v>
      </c>
      <c r="U22" s="60">
        <f>+S22/R22*100</f>
        <v>80.70862833236394</v>
      </c>
      <c r="V22" s="1"/>
    </row>
    <row r="23" spans="1:22" ht="23.25">
      <c r="A23" s="1"/>
      <c r="B23" s="52"/>
      <c r="C23" s="52"/>
      <c r="D23" s="52"/>
      <c r="E23" s="52"/>
      <c r="F23" s="52"/>
      <c r="G23" s="52"/>
      <c r="H23" s="68"/>
      <c r="I23" s="69" t="s">
        <v>40</v>
      </c>
      <c r="J23" s="65"/>
      <c r="K23" s="57"/>
      <c r="L23" s="74"/>
      <c r="M23" s="74"/>
      <c r="N23" s="74"/>
      <c r="O23" s="74"/>
      <c r="P23" s="74"/>
      <c r="Q23" s="74"/>
      <c r="R23" s="74"/>
      <c r="S23" s="74"/>
      <c r="T23" s="60"/>
      <c r="U23" s="60"/>
      <c r="V23" s="1"/>
    </row>
    <row r="24" spans="1:22" ht="23.25">
      <c r="A24" s="1"/>
      <c r="B24" s="52"/>
      <c r="C24" s="52"/>
      <c r="D24" s="52"/>
      <c r="E24" s="52"/>
      <c r="F24" s="52"/>
      <c r="G24" s="52"/>
      <c r="H24" s="68"/>
      <c r="I24" s="69"/>
      <c r="J24" s="65"/>
      <c r="K24" s="57"/>
      <c r="L24" s="60"/>
      <c r="M24" s="60"/>
      <c r="N24" s="60"/>
      <c r="O24" s="60"/>
      <c r="P24" s="60"/>
      <c r="Q24" s="60"/>
      <c r="R24" s="60"/>
      <c r="S24" s="60"/>
      <c r="T24" s="60"/>
      <c r="U24" s="60"/>
      <c r="V24" s="1"/>
    </row>
    <row r="25" spans="1:22" ht="23.25">
      <c r="A25" s="1"/>
      <c r="B25" s="52"/>
      <c r="C25" s="52"/>
      <c r="D25" s="52"/>
      <c r="E25" s="52"/>
      <c r="F25" s="52" t="s">
        <v>45</v>
      </c>
      <c r="G25" s="52"/>
      <c r="H25" s="68"/>
      <c r="I25" s="69" t="s">
        <v>46</v>
      </c>
      <c r="J25" s="65"/>
      <c r="K25" s="57"/>
      <c r="L25" s="60"/>
      <c r="M25" s="60"/>
      <c r="N25" s="60"/>
      <c r="O25" s="60"/>
      <c r="P25" s="60"/>
      <c r="Q25" s="60">
        <f>+Q26+Q27</f>
        <v>194376</v>
      </c>
      <c r="R25" s="60">
        <f>+R26+R27</f>
        <v>210663.4</v>
      </c>
      <c r="S25" s="60">
        <f>+S26+S27</f>
        <v>78361.1</v>
      </c>
      <c r="T25" s="60">
        <f>+S25/Q25*100</f>
        <v>40.31418487879163</v>
      </c>
      <c r="U25" s="60">
        <f>+S25/R25*100</f>
        <v>37.197301477143164</v>
      </c>
      <c r="V25" s="1"/>
    </row>
    <row r="26" spans="1:22" ht="23.25">
      <c r="A26" s="1"/>
      <c r="B26" s="52"/>
      <c r="C26" s="52"/>
      <c r="D26" s="52"/>
      <c r="E26" s="52"/>
      <c r="F26" s="52"/>
      <c r="G26" s="52"/>
      <c r="H26" s="68"/>
      <c r="I26" s="69" t="s">
        <v>39</v>
      </c>
      <c r="J26" s="65"/>
      <c r="K26" s="57"/>
      <c r="L26" s="60"/>
      <c r="M26" s="60"/>
      <c r="N26" s="60"/>
      <c r="O26" s="60"/>
      <c r="P26" s="60"/>
      <c r="Q26" s="60">
        <f aca="true" t="shared" si="1" ref="Q26:S27">+Q30</f>
        <v>194376</v>
      </c>
      <c r="R26" s="60">
        <f t="shared" si="1"/>
        <v>210663.4</v>
      </c>
      <c r="S26" s="60">
        <f t="shared" si="1"/>
        <v>78361.1</v>
      </c>
      <c r="T26" s="60">
        <f>+S26/Q26*100</f>
        <v>40.31418487879163</v>
      </c>
      <c r="U26" s="60">
        <f>+S26/R26*100</f>
        <v>37.197301477143164</v>
      </c>
      <c r="V26" s="1"/>
    </row>
    <row r="27" spans="1:22" ht="23.25">
      <c r="A27" s="1"/>
      <c r="B27" s="52"/>
      <c r="C27" s="52"/>
      <c r="D27" s="52"/>
      <c r="E27" s="52"/>
      <c r="F27" s="52"/>
      <c r="G27" s="63"/>
      <c r="H27" s="68"/>
      <c r="I27" s="69" t="s">
        <v>40</v>
      </c>
      <c r="J27" s="65"/>
      <c r="K27" s="57"/>
      <c r="L27" s="60"/>
      <c r="M27" s="60"/>
      <c r="N27" s="60"/>
      <c r="O27" s="60"/>
      <c r="P27" s="60"/>
      <c r="Q27" s="60">
        <f t="shared" si="1"/>
        <v>0</v>
      </c>
      <c r="R27" s="60">
        <f t="shared" si="1"/>
        <v>0</v>
      </c>
      <c r="S27" s="60">
        <f t="shared" si="1"/>
        <v>0</v>
      </c>
      <c r="T27" s="60"/>
      <c r="U27" s="60"/>
      <c r="V27" s="1"/>
    </row>
    <row r="28" spans="1:22" ht="23.25">
      <c r="A28" s="1"/>
      <c r="B28" s="52"/>
      <c r="C28" s="52"/>
      <c r="D28" s="52"/>
      <c r="E28" s="52"/>
      <c r="F28" s="52"/>
      <c r="G28" s="52"/>
      <c r="H28" s="68"/>
      <c r="I28" s="69"/>
      <c r="J28" s="65"/>
      <c r="K28" s="75"/>
      <c r="L28" s="74"/>
      <c r="M28" s="74"/>
      <c r="N28" s="74"/>
      <c r="O28" s="74"/>
      <c r="P28" s="74"/>
      <c r="Q28" s="74"/>
      <c r="R28" s="74"/>
      <c r="S28" s="74"/>
      <c r="T28" s="60"/>
      <c r="U28" s="60"/>
      <c r="V28" s="1"/>
    </row>
    <row r="29" spans="1:22" ht="23.25">
      <c r="A29" s="1"/>
      <c r="B29" s="52"/>
      <c r="C29" s="52"/>
      <c r="D29" s="52"/>
      <c r="E29" s="52"/>
      <c r="F29" s="52"/>
      <c r="G29" s="52" t="s">
        <v>47</v>
      </c>
      <c r="H29" s="68"/>
      <c r="I29" s="69" t="s">
        <v>48</v>
      </c>
      <c r="J29" s="65"/>
      <c r="K29" s="57"/>
      <c r="L29" s="60"/>
      <c r="M29" s="60"/>
      <c r="N29" s="60"/>
      <c r="O29" s="60"/>
      <c r="P29" s="60"/>
      <c r="Q29" s="60">
        <f>+Q30+Q31</f>
        <v>194376</v>
      </c>
      <c r="R29" s="60">
        <f>+R30+R31</f>
        <v>210663.4</v>
      </c>
      <c r="S29" s="60">
        <f>+S30+S31</f>
        <v>78361.1</v>
      </c>
      <c r="T29" s="60">
        <f>+S29/Q29*100</f>
        <v>40.31418487879163</v>
      </c>
      <c r="U29" s="60">
        <f>+S29/R29*100</f>
        <v>37.197301477143164</v>
      </c>
      <c r="V29" s="1"/>
    </row>
    <row r="30" spans="1:22" ht="23.25">
      <c r="A30" s="1"/>
      <c r="B30" s="52"/>
      <c r="C30" s="52"/>
      <c r="D30" s="52"/>
      <c r="E30" s="52"/>
      <c r="F30" s="52"/>
      <c r="G30" s="52"/>
      <c r="H30" s="68"/>
      <c r="I30" s="69" t="s">
        <v>39</v>
      </c>
      <c r="J30" s="65"/>
      <c r="K30" s="57"/>
      <c r="L30" s="60"/>
      <c r="M30" s="60"/>
      <c r="N30" s="60"/>
      <c r="O30" s="60"/>
      <c r="P30" s="60"/>
      <c r="Q30" s="60">
        <f aca="true" t="shared" si="2" ref="Q30:S31">+Q35</f>
        <v>194376</v>
      </c>
      <c r="R30" s="60">
        <f t="shared" si="2"/>
        <v>210663.4</v>
      </c>
      <c r="S30" s="60">
        <f t="shared" si="2"/>
        <v>78361.1</v>
      </c>
      <c r="T30" s="60">
        <f>+S30/Q30*100</f>
        <v>40.31418487879163</v>
      </c>
      <c r="U30" s="60">
        <f>+S30/R30*100</f>
        <v>37.197301477143164</v>
      </c>
      <c r="V30" s="1"/>
    </row>
    <row r="31" spans="1:22" ht="23.25">
      <c r="A31" s="1"/>
      <c r="B31" s="52"/>
      <c r="C31" s="52"/>
      <c r="D31" s="52"/>
      <c r="E31" s="52"/>
      <c r="F31" s="52"/>
      <c r="G31" s="52"/>
      <c r="H31" s="68"/>
      <c r="I31" s="69" t="s">
        <v>40</v>
      </c>
      <c r="J31" s="65"/>
      <c r="K31" s="57"/>
      <c r="L31" s="60"/>
      <c r="M31" s="60"/>
      <c r="N31" s="60"/>
      <c r="O31" s="60"/>
      <c r="P31" s="60"/>
      <c r="Q31" s="60">
        <f t="shared" si="2"/>
        <v>0</v>
      </c>
      <c r="R31" s="60">
        <f t="shared" si="2"/>
        <v>0</v>
      </c>
      <c r="S31" s="60">
        <f t="shared" si="2"/>
        <v>0</v>
      </c>
      <c r="T31" s="60"/>
      <c r="U31" s="60"/>
      <c r="V31" s="1"/>
    </row>
    <row r="32" spans="1:22" ht="23.25">
      <c r="A32" s="1"/>
      <c r="B32" s="52"/>
      <c r="C32" s="52"/>
      <c r="D32" s="52"/>
      <c r="E32" s="52"/>
      <c r="F32" s="52"/>
      <c r="G32" s="52"/>
      <c r="H32" s="68"/>
      <c r="I32" s="69"/>
      <c r="J32" s="65"/>
      <c r="K32" s="57"/>
      <c r="L32" s="60"/>
      <c r="M32" s="60"/>
      <c r="N32" s="60"/>
      <c r="O32" s="60"/>
      <c r="P32" s="60"/>
      <c r="Q32" s="60"/>
      <c r="R32" s="60"/>
      <c r="S32" s="60"/>
      <c r="T32" s="60"/>
      <c r="U32" s="60"/>
      <c r="V32" s="1"/>
    </row>
    <row r="33" spans="1:22" ht="23.25">
      <c r="A33" s="1"/>
      <c r="B33" s="52"/>
      <c r="C33" s="52"/>
      <c r="D33" s="52"/>
      <c r="E33" s="53"/>
      <c r="F33" s="76"/>
      <c r="G33" s="77"/>
      <c r="H33" s="68"/>
      <c r="I33" s="69" t="s">
        <v>49</v>
      </c>
      <c r="J33" s="65"/>
      <c r="K33" s="57" t="s">
        <v>50</v>
      </c>
      <c r="L33" s="60"/>
      <c r="M33" s="60"/>
      <c r="N33" s="60"/>
      <c r="O33" s="60"/>
      <c r="P33" s="60"/>
      <c r="Q33" s="60"/>
      <c r="R33" s="60"/>
      <c r="S33" s="60"/>
      <c r="T33" s="60"/>
      <c r="U33" s="60"/>
      <c r="V33" s="1"/>
    </row>
    <row r="34" spans="1:22" ht="23.25">
      <c r="A34" s="1"/>
      <c r="B34" s="52"/>
      <c r="C34" s="52"/>
      <c r="D34" s="52"/>
      <c r="E34" s="53"/>
      <c r="F34" s="76"/>
      <c r="G34" s="77"/>
      <c r="H34" s="68"/>
      <c r="I34" s="69"/>
      <c r="J34" s="65"/>
      <c r="K34" s="75" t="s">
        <v>51</v>
      </c>
      <c r="L34" s="60">
        <v>100</v>
      </c>
      <c r="M34" s="60">
        <v>100</v>
      </c>
      <c r="N34" s="60">
        <v>40.3</v>
      </c>
      <c r="O34" s="60">
        <f>+N34/L34*100</f>
        <v>40.3</v>
      </c>
      <c r="P34" s="60">
        <v>37.2</v>
      </c>
      <c r="Q34" s="60">
        <v>194376</v>
      </c>
      <c r="R34" s="60">
        <f>+R35</f>
        <v>210663.4</v>
      </c>
      <c r="S34" s="60">
        <f>+S35</f>
        <v>78361.1</v>
      </c>
      <c r="T34" s="60">
        <f>+S34/Q34*100</f>
        <v>40.31418487879163</v>
      </c>
      <c r="U34" s="60">
        <f>+S34/R34*100</f>
        <v>37.197301477143164</v>
      </c>
      <c r="V34" s="1"/>
    </row>
    <row r="35" spans="1:22" ht="23.25">
      <c r="A35" s="1"/>
      <c r="B35" s="52"/>
      <c r="C35" s="52"/>
      <c r="D35" s="52"/>
      <c r="E35" s="52"/>
      <c r="F35" s="52"/>
      <c r="G35" s="52"/>
      <c r="H35" s="68"/>
      <c r="I35" s="69" t="s">
        <v>39</v>
      </c>
      <c r="J35" s="65"/>
      <c r="K35" s="57"/>
      <c r="L35" s="60"/>
      <c r="M35" s="60"/>
      <c r="N35" s="60"/>
      <c r="O35" s="60"/>
      <c r="P35" s="60"/>
      <c r="Q35" s="60">
        <v>194376</v>
      </c>
      <c r="R35" s="60">
        <v>210663.4</v>
      </c>
      <c r="S35" s="60">
        <v>78361.1</v>
      </c>
      <c r="T35" s="60">
        <f>+S35/Q35*100</f>
        <v>40.31418487879163</v>
      </c>
      <c r="U35" s="60">
        <f>+S35/R35*100</f>
        <v>37.197301477143164</v>
      </c>
      <c r="V35" s="1"/>
    </row>
    <row r="36" spans="1:22" ht="23.25">
      <c r="A36" s="1"/>
      <c r="B36" s="52"/>
      <c r="C36" s="52"/>
      <c r="D36" s="52"/>
      <c r="E36" s="52"/>
      <c r="F36" s="52"/>
      <c r="G36" s="52"/>
      <c r="H36" s="68"/>
      <c r="I36" s="69" t="s">
        <v>40</v>
      </c>
      <c r="J36" s="65"/>
      <c r="K36" s="57"/>
      <c r="L36" s="60"/>
      <c r="M36" s="60"/>
      <c r="N36" s="61"/>
      <c r="O36" s="60"/>
      <c r="P36" s="60"/>
      <c r="Q36" s="60"/>
      <c r="R36" s="60"/>
      <c r="S36" s="60"/>
      <c r="T36" s="60"/>
      <c r="U36" s="60"/>
      <c r="V36" s="1"/>
    </row>
    <row r="37" spans="1:22" ht="23.25">
      <c r="A37" s="1"/>
      <c r="B37" s="52"/>
      <c r="C37" s="52"/>
      <c r="D37" s="52"/>
      <c r="E37" s="52"/>
      <c r="F37" s="52"/>
      <c r="G37" s="52"/>
      <c r="H37" s="68"/>
      <c r="I37" s="69" t="s">
        <v>52</v>
      </c>
      <c r="J37" s="65"/>
      <c r="K37" s="57"/>
      <c r="L37" s="60"/>
      <c r="M37" s="60"/>
      <c r="N37" s="60"/>
      <c r="O37" s="60"/>
      <c r="P37" s="60"/>
      <c r="Q37" s="60"/>
      <c r="R37" s="60"/>
      <c r="S37" s="60"/>
      <c r="T37" s="60"/>
      <c r="U37" s="60"/>
      <c r="V37" s="1"/>
    </row>
    <row r="38" spans="1:22" ht="23.25">
      <c r="A38" s="1"/>
      <c r="B38" s="52"/>
      <c r="C38" s="52"/>
      <c r="D38" s="52"/>
      <c r="E38" s="52"/>
      <c r="F38" s="52"/>
      <c r="G38" s="52"/>
      <c r="H38" s="68"/>
      <c r="I38" s="69" t="s">
        <v>53</v>
      </c>
      <c r="J38" s="65"/>
      <c r="K38" s="57"/>
      <c r="L38" s="74"/>
      <c r="M38" s="74"/>
      <c r="N38" s="74"/>
      <c r="O38" s="74"/>
      <c r="P38" s="74"/>
      <c r="Q38" s="74"/>
      <c r="R38" s="74"/>
      <c r="S38" s="74"/>
      <c r="T38" s="60"/>
      <c r="U38" s="60"/>
      <c r="V38" s="1"/>
    </row>
    <row r="39" spans="1:22" ht="23.25">
      <c r="A39" s="1"/>
      <c r="B39" s="52"/>
      <c r="C39" s="52"/>
      <c r="D39" s="52"/>
      <c r="E39" s="52"/>
      <c r="F39" s="52"/>
      <c r="G39" s="52"/>
      <c r="H39" s="68"/>
      <c r="I39" s="69"/>
      <c r="J39" s="65"/>
      <c r="K39" s="57"/>
      <c r="L39" s="60"/>
      <c r="M39" s="60"/>
      <c r="N39" s="60"/>
      <c r="O39" s="60"/>
      <c r="P39" s="60"/>
      <c r="Q39" s="60"/>
      <c r="R39" s="60"/>
      <c r="S39" s="60"/>
      <c r="T39" s="60"/>
      <c r="U39" s="60"/>
      <c r="V39" s="1"/>
    </row>
    <row r="40" spans="1:22" ht="23.25">
      <c r="A40" s="1"/>
      <c r="B40" s="52"/>
      <c r="C40" s="52"/>
      <c r="D40" s="52"/>
      <c r="E40" s="52"/>
      <c r="F40" s="52" t="s">
        <v>54</v>
      </c>
      <c r="G40" s="52"/>
      <c r="H40" s="68"/>
      <c r="I40" s="69" t="s">
        <v>55</v>
      </c>
      <c r="J40" s="65"/>
      <c r="K40" s="75"/>
      <c r="L40" s="60"/>
      <c r="M40" s="60"/>
      <c r="N40" s="60"/>
      <c r="O40" s="60"/>
      <c r="P40" s="60"/>
      <c r="Q40" s="60">
        <f>+Q41+Q42</f>
        <v>409869.457</v>
      </c>
      <c r="R40" s="60">
        <f>+R41+R42</f>
        <v>369876.577</v>
      </c>
      <c r="S40" s="60">
        <f>+S41+S42</f>
        <v>301882.066</v>
      </c>
      <c r="T40" s="60">
        <f>+S40/Q40*100</f>
        <v>73.65322320174738</v>
      </c>
      <c r="U40" s="60">
        <f>+S40/R40*100</f>
        <v>81.61697300448414</v>
      </c>
      <c r="V40" s="1"/>
    </row>
    <row r="41" spans="1:22" ht="23.25">
      <c r="A41" s="1"/>
      <c r="B41" s="52"/>
      <c r="C41" s="52"/>
      <c r="D41" s="52"/>
      <c r="E41" s="52"/>
      <c r="F41" s="52"/>
      <c r="G41" s="52"/>
      <c r="H41" s="68"/>
      <c r="I41" s="69" t="s">
        <v>39</v>
      </c>
      <c r="J41" s="65"/>
      <c r="K41" s="57"/>
      <c r="L41" s="60"/>
      <c r="M41" s="60"/>
      <c r="N41" s="60"/>
      <c r="O41" s="60"/>
      <c r="P41" s="60"/>
      <c r="Q41" s="60">
        <f aca="true" t="shared" si="3" ref="Q41:S42">+Q55+Q65+Q76+Q86</f>
        <v>409869.457</v>
      </c>
      <c r="R41" s="60">
        <f t="shared" si="3"/>
        <v>369876.577</v>
      </c>
      <c r="S41" s="60">
        <f t="shared" si="3"/>
        <v>301882.066</v>
      </c>
      <c r="T41" s="60">
        <f>+S41/Q41*100</f>
        <v>73.65322320174738</v>
      </c>
      <c r="U41" s="60">
        <f>+S41/R41*100</f>
        <v>81.61697300448414</v>
      </c>
      <c r="V41" s="1"/>
    </row>
    <row r="42" spans="1:22" ht="23.25">
      <c r="A42" s="1"/>
      <c r="B42" s="52"/>
      <c r="C42" s="52"/>
      <c r="D42" s="52"/>
      <c r="E42" s="52"/>
      <c r="F42" s="52"/>
      <c r="G42" s="52"/>
      <c r="H42" s="68"/>
      <c r="I42" s="69" t="s">
        <v>40</v>
      </c>
      <c r="J42" s="65"/>
      <c r="K42" s="57"/>
      <c r="L42" s="60"/>
      <c r="M42" s="60"/>
      <c r="N42" s="60"/>
      <c r="O42" s="60"/>
      <c r="P42" s="60"/>
      <c r="Q42" s="60">
        <f t="shared" si="3"/>
        <v>0</v>
      </c>
      <c r="R42" s="60">
        <f t="shared" si="3"/>
        <v>0</v>
      </c>
      <c r="S42" s="60">
        <f t="shared" si="3"/>
        <v>0</v>
      </c>
      <c r="T42" s="60"/>
      <c r="U42" s="60"/>
      <c r="V42" s="1"/>
    </row>
    <row r="43" spans="1:22" ht="23.25">
      <c r="A43" s="1"/>
      <c r="B43" s="52"/>
      <c r="C43" s="52"/>
      <c r="D43" s="52"/>
      <c r="E43" s="52"/>
      <c r="F43" s="52"/>
      <c r="G43" s="52"/>
      <c r="H43" s="68"/>
      <c r="I43" s="69"/>
      <c r="J43" s="65"/>
      <c r="K43" s="57"/>
      <c r="L43" s="74"/>
      <c r="M43" s="74"/>
      <c r="N43" s="74"/>
      <c r="O43" s="74"/>
      <c r="P43" s="74"/>
      <c r="Q43" s="74"/>
      <c r="R43" s="74"/>
      <c r="S43" s="74"/>
      <c r="T43" s="60"/>
      <c r="U43" s="60"/>
      <c r="V43" s="1"/>
    </row>
    <row r="44" spans="1:22" ht="23.25">
      <c r="A44" s="1"/>
      <c r="B44" s="52"/>
      <c r="C44" s="52"/>
      <c r="D44" s="52"/>
      <c r="E44" s="52"/>
      <c r="F44" s="52"/>
      <c r="G44" s="52" t="s">
        <v>56</v>
      </c>
      <c r="H44" s="68"/>
      <c r="I44" s="69" t="s">
        <v>57</v>
      </c>
      <c r="J44" s="65"/>
      <c r="K44" s="57"/>
      <c r="L44" s="74"/>
      <c r="M44" s="74"/>
      <c r="N44" s="74"/>
      <c r="O44" s="74"/>
      <c r="P44" s="74"/>
      <c r="Q44" s="74">
        <f>+Q55</f>
        <v>26214.06</v>
      </c>
      <c r="R44" s="74">
        <f>+R55</f>
        <v>45640.4</v>
      </c>
      <c r="S44" s="74">
        <f>+S55</f>
        <v>37222.82</v>
      </c>
      <c r="T44" s="78">
        <f>+S44/Q44*100</f>
        <v>141.99563135203016</v>
      </c>
      <c r="U44" s="60">
        <f>+S44/R44*100</f>
        <v>81.55673482265712</v>
      </c>
      <c r="V44" s="1"/>
    </row>
    <row r="45" spans="1:22" ht="23.25">
      <c r="A45" s="1"/>
      <c r="B45" s="79"/>
      <c r="C45" s="79"/>
      <c r="D45" s="79"/>
      <c r="E45" s="79"/>
      <c r="F45" s="79"/>
      <c r="G45" s="80"/>
      <c r="H45" s="81"/>
      <c r="I45" s="82"/>
      <c r="J45" s="83"/>
      <c r="K45" s="84"/>
      <c r="L45" s="85"/>
      <c r="M45" s="85"/>
      <c r="N45" s="85"/>
      <c r="O45" s="85"/>
      <c r="P45" s="85"/>
      <c r="Q45" s="85"/>
      <c r="R45" s="85"/>
      <c r="S45" s="85"/>
      <c r="T45" s="86"/>
      <c r="U45" s="85"/>
      <c r="V45" s="1"/>
    </row>
    <row r="46" spans="1:22" ht="23.25">
      <c r="A46" s="1"/>
      <c r="B46" s="87"/>
      <c r="C46" s="87"/>
      <c r="D46" s="87"/>
      <c r="E46" s="87"/>
      <c r="F46" s="87"/>
      <c r="G46" s="87"/>
      <c r="H46" s="88"/>
      <c r="I46" s="88"/>
      <c r="J46" s="88"/>
      <c r="K46" s="88"/>
      <c r="L46" s="89"/>
      <c r="M46" s="89"/>
      <c r="N46" s="89"/>
      <c r="O46" s="89"/>
      <c r="P46" s="89"/>
      <c r="Q46" s="89"/>
      <c r="R46" s="89"/>
      <c r="S46" s="89"/>
      <c r="T46" s="89"/>
      <c r="U46" s="89"/>
      <c r="V46" s="1"/>
    </row>
    <row r="47" spans="1:22" ht="23.25">
      <c r="A47" s="1"/>
      <c r="B47" s="1"/>
      <c r="C47" s="1"/>
      <c r="D47" s="1"/>
      <c r="E47" s="1"/>
      <c r="F47" s="1"/>
      <c r="G47" s="1"/>
      <c r="H47" s="1"/>
      <c r="I47" s="1"/>
      <c r="J47" s="1"/>
      <c r="K47" s="1"/>
      <c r="L47" s="1"/>
      <c r="M47" s="1"/>
      <c r="N47" s="1"/>
      <c r="O47" s="1"/>
      <c r="P47" s="1"/>
      <c r="Q47" s="90"/>
      <c r="R47" s="90"/>
      <c r="S47" s="90"/>
      <c r="T47" s="90"/>
      <c r="U47" s="91" t="s">
        <v>151</v>
      </c>
      <c r="V47" s="1"/>
    </row>
    <row r="48" spans="1:22" ht="23.25">
      <c r="A48" s="1"/>
      <c r="B48" s="9"/>
      <c r="C48" s="10"/>
      <c r="D48" s="10"/>
      <c r="E48" s="10"/>
      <c r="F48" s="10"/>
      <c r="G48" s="11"/>
      <c r="H48" s="12"/>
      <c r="I48" s="12"/>
      <c r="J48" s="10"/>
      <c r="K48" s="9" t="s">
        <v>3</v>
      </c>
      <c r="L48" s="13"/>
      <c r="M48" s="13"/>
      <c r="N48" s="13"/>
      <c r="O48" s="13"/>
      <c r="P48" s="14"/>
      <c r="Q48" s="15" t="s">
        <v>4</v>
      </c>
      <c r="R48" s="10"/>
      <c r="S48" s="10"/>
      <c r="T48" s="10"/>
      <c r="U48" s="16"/>
      <c r="V48" s="1"/>
    </row>
    <row r="49" spans="1:22" ht="23.25">
      <c r="A49" s="1"/>
      <c r="B49" s="17" t="s">
        <v>5</v>
      </c>
      <c r="C49" s="18"/>
      <c r="D49" s="18"/>
      <c r="E49" s="18"/>
      <c r="F49" s="18"/>
      <c r="G49" s="19"/>
      <c r="H49" s="20"/>
      <c r="I49" s="20"/>
      <c r="J49" s="21"/>
      <c r="K49" s="22"/>
      <c r="L49" s="23" t="s">
        <v>6</v>
      </c>
      <c r="M49" s="23"/>
      <c r="N49" s="23"/>
      <c r="O49" s="23"/>
      <c r="P49" s="24"/>
      <c r="Q49" s="17" t="s">
        <v>7</v>
      </c>
      <c r="R49" s="18"/>
      <c r="S49" s="18"/>
      <c r="T49" s="18"/>
      <c r="U49" s="25"/>
      <c r="V49" s="1"/>
    </row>
    <row r="50" spans="1:22" ht="23.25">
      <c r="A50" s="1"/>
      <c r="B50" s="26" t="s">
        <v>8</v>
      </c>
      <c r="C50" s="27"/>
      <c r="D50" s="27"/>
      <c r="E50" s="27"/>
      <c r="F50" s="27"/>
      <c r="G50" s="28"/>
      <c r="H50" s="1"/>
      <c r="I50" s="2" t="s">
        <v>9</v>
      </c>
      <c r="J50" s="18"/>
      <c r="K50" s="29" t="s">
        <v>10</v>
      </c>
      <c r="L50" s="30"/>
      <c r="M50" s="31"/>
      <c r="N50" s="32"/>
      <c r="O50" s="29" t="s">
        <v>11</v>
      </c>
      <c r="P50" s="25"/>
      <c r="Q50" s="26" t="s">
        <v>12</v>
      </c>
      <c r="R50" s="27"/>
      <c r="S50" s="27"/>
      <c r="T50" s="27"/>
      <c r="U50" s="33"/>
      <c r="V50" s="1"/>
    </row>
    <row r="51" spans="1:22" ht="23.25">
      <c r="A51" s="1"/>
      <c r="B51" s="34"/>
      <c r="C51" s="34"/>
      <c r="D51" s="34"/>
      <c r="E51" s="34"/>
      <c r="F51" s="34"/>
      <c r="G51" s="30"/>
      <c r="H51" s="34"/>
      <c r="I51" s="35"/>
      <c r="J51" s="36"/>
      <c r="K51" s="37" t="s">
        <v>13</v>
      </c>
      <c r="L51" s="38" t="s">
        <v>14</v>
      </c>
      <c r="M51" s="38" t="s">
        <v>15</v>
      </c>
      <c r="N51" s="37" t="s">
        <v>16</v>
      </c>
      <c r="O51" s="26" t="s">
        <v>17</v>
      </c>
      <c r="P51" s="33"/>
      <c r="Q51" s="30"/>
      <c r="R51" s="39"/>
      <c r="S51" s="30"/>
      <c r="T51" s="40" t="s">
        <v>18</v>
      </c>
      <c r="U51" s="41"/>
      <c r="V51" s="1"/>
    </row>
    <row r="52" spans="1:22" ht="23.25">
      <c r="A52" s="1"/>
      <c r="B52" s="17" t="s">
        <v>19</v>
      </c>
      <c r="C52" s="17" t="s">
        <v>20</v>
      </c>
      <c r="D52" s="17" t="s">
        <v>21</v>
      </c>
      <c r="E52" s="17" t="s">
        <v>22</v>
      </c>
      <c r="F52" s="37" t="s">
        <v>23</v>
      </c>
      <c r="G52" s="42" t="s">
        <v>24</v>
      </c>
      <c r="H52" s="34"/>
      <c r="I52" s="1"/>
      <c r="J52" s="36"/>
      <c r="K52" s="38" t="s">
        <v>25</v>
      </c>
      <c r="L52" s="38"/>
      <c r="M52" s="34"/>
      <c r="N52" s="38"/>
      <c r="O52" s="35" t="s">
        <v>26</v>
      </c>
      <c r="P52" s="43" t="s">
        <v>26</v>
      </c>
      <c r="Q52" s="38" t="s">
        <v>14</v>
      </c>
      <c r="R52" s="37" t="s">
        <v>27</v>
      </c>
      <c r="S52" s="38" t="s">
        <v>28</v>
      </c>
      <c r="T52" s="26" t="s">
        <v>29</v>
      </c>
      <c r="U52" s="33"/>
      <c r="V52" s="1"/>
    </row>
    <row r="53" spans="1:22" ht="23.25">
      <c r="A53" s="1"/>
      <c r="B53" s="44"/>
      <c r="C53" s="44"/>
      <c r="D53" s="44"/>
      <c r="E53" s="44"/>
      <c r="F53" s="44"/>
      <c r="G53" s="45"/>
      <c r="H53" s="44"/>
      <c r="I53" s="46"/>
      <c r="J53" s="47"/>
      <c r="K53" s="48"/>
      <c r="L53" s="48"/>
      <c r="M53" s="45"/>
      <c r="N53" s="49"/>
      <c r="O53" s="47" t="s">
        <v>30</v>
      </c>
      <c r="P53" s="50" t="s">
        <v>31</v>
      </c>
      <c r="Q53" s="45"/>
      <c r="R53" s="48"/>
      <c r="S53" s="48"/>
      <c r="T53" s="51" t="s">
        <v>32</v>
      </c>
      <c r="U53" s="51" t="s">
        <v>33</v>
      </c>
      <c r="V53" s="1"/>
    </row>
    <row r="54" spans="1:22" ht="23.25">
      <c r="A54" s="1"/>
      <c r="B54" s="52"/>
      <c r="C54" s="52"/>
      <c r="D54" s="52"/>
      <c r="E54" s="52"/>
      <c r="F54" s="52"/>
      <c r="G54" s="53"/>
      <c r="H54" s="54"/>
      <c r="I54" s="55"/>
      <c r="J54" s="56"/>
      <c r="K54" s="57"/>
      <c r="L54" s="58"/>
      <c r="M54" s="59"/>
      <c r="N54" s="60"/>
      <c r="O54" s="61"/>
      <c r="P54" s="62"/>
      <c r="Q54" s="58"/>
      <c r="R54" s="58"/>
      <c r="S54" s="58"/>
      <c r="T54" s="58"/>
      <c r="U54" s="60"/>
      <c r="V54" s="1"/>
    </row>
    <row r="55" spans="1:22" ht="23.25">
      <c r="A55" s="1"/>
      <c r="B55" s="52" t="s">
        <v>37</v>
      </c>
      <c r="C55" s="63" t="s">
        <v>41</v>
      </c>
      <c r="D55" s="63"/>
      <c r="E55" s="63" t="s">
        <v>43</v>
      </c>
      <c r="F55" s="63" t="s">
        <v>54</v>
      </c>
      <c r="G55" s="64" t="s">
        <v>56</v>
      </c>
      <c r="H55" s="55"/>
      <c r="I55" s="55" t="s">
        <v>39</v>
      </c>
      <c r="J55" s="65"/>
      <c r="K55" s="57"/>
      <c r="L55" s="61"/>
      <c r="M55" s="66"/>
      <c r="N55" s="60"/>
      <c r="O55" s="61"/>
      <c r="P55" s="67"/>
      <c r="Q55" s="58">
        <f aca="true" t="shared" si="4" ref="Q55:S56">+Q59</f>
        <v>26214.06</v>
      </c>
      <c r="R55" s="58">
        <f t="shared" si="4"/>
        <v>45640.4</v>
      </c>
      <c r="S55" s="58">
        <f t="shared" si="4"/>
        <v>37222.82</v>
      </c>
      <c r="T55" s="60">
        <f>+S55/Q55*100</f>
        <v>141.99563135203016</v>
      </c>
      <c r="U55" s="60">
        <f>+S55/R55*100</f>
        <v>81.55673482265712</v>
      </c>
      <c r="V55" s="1"/>
    </row>
    <row r="56" spans="1:22" ht="23.25">
      <c r="A56" s="1"/>
      <c r="B56" s="52"/>
      <c r="C56" s="52"/>
      <c r="D56" s="52"/>
      <c r="E56" s="52"/>
      <c r="F56" s="52"/>
      <c r="G56" s="52"/>
      <c r="H56" s="68"/>
      <c r="I56" s="69" t="s">
        <v>40</v>
      </c>
      <c r="J56" s="65"/>
      <c r="K56" s="57"/>
      <c r="L56" s="60"/>
      <c r="M56" s="60"/>
      <c r="N56" s="60"/>
      <c r="O56" s="60"/>
      <c r="P56" s="60"/>
      <c r="Q56" s="60">
        <f t="shared" si="4"/>
        <v>0</v>
      </c>
      <c r="R56" s="60">
        <f t="shared" si="4"/>
        <v>0</v>
      </c>
      <c r="S56" s="60">
        <f t="shared" si="4"/>
        <v>0</v>
      </c>
      <c r="T56" s="60"/>
      <c r="U56" s="60"/>
      <c r="V56" s="1"/>
    </row>
    <row r="57" spans="1:22" ht="23.25">
      <c r="A57" s="1"/>
      <c r="B57" s="52"/>
      <c r="C57" s="52"/>
      <c r="D57" s="52"/>
      <c r="E57" s="52"/>
      <c r="F57" s="52"/>
      <c r="G57" s="52"/>
      <c r="H57" s="68"/>
      <c r="I57" s="69"/>
      <c r="J57" s="65"/>
      <c r="K57" s="57"/>
      <c r="L57" s="60"/>
      <c r="M57" s="60"/>
      <c r="N57" s="60"/>
      <c r="O57" s="60"/>
      <c r="P57" s="60"/>
      <c r="Q57" s="60"/>
      <c r="R57" s="60"/>
      <c r="S57" s="60"/>
      <c r="T57" s="60"/>
      <c r="U57" s="60"/>
      <c r="V57" s="1"/>
    </row>
    <row r="58" spans="1:22" ht="23.25">
      <c r="A58" s="1"/>
      <c r="B58" s="52"/>
      <c r="C58" s="52"/>
      <c r="D58" s="52"/>
      <c r="E58" s="52"/>
      <c r="F58" s="52"/>
      <c r="G58" s="52"/>
      <c r="H58" s="68"/>
      <c r="I58" s="69" t="s">
        <v>58</v>
      </c>
      <c r="J58" s="65"/>
      <c r="K58" s="57" t="s">
        <v>59</v>
      </c>
      <c r="L58" s="60">
        <v>100</v>
      </c>
      <c r="M58" s="60">
        <v>100</v>
      </c>
      <c r="N58" s="60">
        <v>50</v>
      </c>
      <c r="O58" s="60">
        <f>+N58/L58*100</f>
        <v>50</v>
      </c>
      <c r="P58" s="60">
        <v>100</v>
      </c>
      <c r="Q58" s="60">
        <f>+Q59+Q60</f>
        <v>26214.06</v>
      </c>
      <c r="R58" s="60">
        <f>+R59+R60</f>
        <v>45640.4</v>
      </c>
      <c r="S58" s="60">
        <f>+S59+S60</f>
        <v>37222.82</v>
      </c>
      <c r="T58" s="60">
        <f>+S58/Q58*100</f>
        <v>141.99563135203016</v>
      </c>
      <c r="U58" s="60">
        <f>+S58/R58*100</f>
        <v>81.55673482265712</v>
      </c>
      <c r="V58" s="1"/>
    </row>
    <row r="59" spans="1:22" ht="23.25">
      <c r="A59" s="1"/>
      <c r="B59" s="52"/>
      <c r="C59" s="52"/>
      <c r="D59" s="52"/>
      <c r="E59" s="52"/>
      <c r="F59" s="52"/>
      <c r="G59" s="52"/>
      <c r="H59" s="68"/>
      <c r="I59" s="69" t="s">
        <v>39</v>
      </c>
      <c r="J59" s="65"/>
      <c r="K59" s="57"/>
      <c r="L59" s="60"/>
      <c r="M59" s="60"/>
      <c r="N59" s="60"/>
      <c r="O59" s="60"/>
      <c r="P59" s="60"/>
      <c r="Q59" s="60">
        <v>26214.06</v>
      </c>
      <c r="R59" s="60">
        <v>45640.4</v>
      </c>
      <c r="S59" s="60">
        <v>37222.82</v>
      </c>
      <c r="T59" s="60">
        <f>+S59/Q59*100</f>
        <v>141.99563135203016</v>
      </c>
      <c r="U59" s="60">
        <f>+S59/R59*100</f>
        <v>81.55673482265712</v>
      </c>
      <c r="V59" s="1"/>
    </row>
    <row r="60" spans="1:22" ht="23.25">
      <c r="A60" s="1"/>
      <c r="B60" s="52"/>
      <c r="C60" s="52"/>
      <c r="D60" s="52"/>
      <c r="E60" s="52"/>
      <c r="F60" s="52"/>
      <c r="G60" s="52"/>
      <c r="H60" s="68"/>
      <c r="I60" s="69" t="s">
        <v>40</v>
      </c>
      <c r="J60" s="65"/>
      <c r="K60" s="57"/>
      <c r="L60" s="60"/>
      <c r="M60" s="60"/>
      <c r="N60" s="60"/>
      <c r="O60" s="60"/>
      <c r="P60" s="60"/>
      <c r="Q60" s="60"/>
      <c r="R60" s="60"/>
      <c r="S60" s="60"/>
      <c r="T60" s="60"/>
      <c r="U60" s="60"/>
      <c r="V60" s="1"/>
    </row>
    <row r="61" spans="1:22" ht="23.25">
      <c r="A61" s="1"/>
      <c r="B61" s="52"/>
      <c r="C61" s="52"/>
      <c r="D61" s="52"/>
      <c r="E61" s="52"/>
      <c r="F61" s="52"/>
      <c r="G61" s="52"/>
      <c r="H61" s="68"/>
      <c r="I61" s="69" t="s">
        <v>60</v>
      </c>
      <c r="J61" s="65"/>
      <c r="K61" s="57"/>
      <c r="L61" s="60"/>
      <c r="M61" s="60"/>
      <c r="N61" s="60"/>
      <c r="O61" s="60"/>
      <c r="P61" s="60"/>
      <c r="Q61" s="60"/>
      <c r="R61" s="60"/>
      <c r="S61" s="60"/>
      <c r="T61" s="60"/>
      <c r="U61" s="60"/>
      <c r="V61" s="1"/>
    </row>
    <row r="62" spans="1:22" ht="23.25">
      <c r="A62" s="1"/>
      <c r="B62" s="52"/>
      <c r="C62" s="52"/>
      <c r="D62" s="52"/>
      <c r="E62" s="52"/>
      <c r="F62" s="52"/>
      <c r="G62" s="52"/>
      <c r="H62" s="68"/>
      <c r="I62" s="69" t="s">
        <v>61</v>
      </c>
      <c r="J62" s="65"/>
      <c r="K62" s="57"/>
      <c r="L62" s="60"/>
      <c r="M62" s="60"/>
      <c r="N62" s="60"/>
      <c r="O62" s="60"/>
      <c r="P62" s="60"/>
      <c r="Q62" s="60"/>
      <c r="R62" s="60"/>
      <c r="S62" s="60"/>
      <c r="T62" s="60"/>
      <c r="U62" s="60"/>
      <c r="V62" s="1"/>
    </row>
    <row r="63" spans="1:22" ht="23.25">
      <c r="A63" s="1"/>
      <c r="B63" s="52"/>
      <c r="C63" s="52"/>
      <c r="D63" s="52"/>
      <c r="E63" s="52"/>
      <c r="F63" s="52"/>
      <c r="G63" s="52"/>
      <c r="H63" s="68"/>
      <c r="I63" s="69"/>
      <c r="J63" s="65"/>
      <c r="K63" s="57"/>
      <c r="L63" s="60"/>
      <c r="M63" s="60"/>
      <c r="N63" s="60"/>
      <c r="O63" s="60"/>
      <c r="P63" s="60"/>
      <c r="Q63" s="60"/>
      <c r="R63" s="60"/>
      <c r="S63" s="60"/>
      <c r="T63" s="60"/>
      <c r="U63" s="60"/>
      <c r="V63" s="1"/>
    </row>
    <row r="64" spans="1:22" ht="23.25">
      <c r="A64" s="1"/>
      <c r="B64" s="63"/>
      <c r="C64" s="63"/>
      <c r="D64" s="63"/>
      <c r="E64" s="52"/>
      <c r="F64" s="52"/>
      <c r="G64" s="52" t="s">
        <v>62</v>
      </c>
      <c r="H64" s="70"/>
      <c r="I64" s="71" t="s">
        <v>63</v>
      </c>
      <c r="J64" s="72"/>
      <c r="K64" s="73"/>
      <c r="L64" s="60"/>
      <c r="M64" s="60"/>
      <c r="N64" s="60"/>
      <c r="O64" s="60"/>
      <c r="P64" s="60"/>
      <c r="Q64" s="60">
        <f>+Q65+Q66</f>
        <v>77040.714</v>
      </c>
      <c r="R64" s="60">
        <f>+R65+R66</f>
        <v>145973.962</v>
      </c>
      <c r="S64" s="60">
        <f>+S65+S66</f>
        <v>124582.903</v>
      </c>
      <c r="T64" s="60">
        <f>+S64/Q64*100</f>
        <v>161.7104729844534</v>
      </c>
      <c r="U64" s="60">
        <f>+S64/R64*100</f>
        <v>85.34597629130599</v>
      </c>
      <c r="V64" s="1"/>
    </row>
    <row r="65" spans="1:22" ht="23.25">
      <c r="A65" s="1"/>
      <c r="B65" s="52"/>
      <c r="C65" s="52"/>
      <c r="D65" s="52"/>
      <c r="E65" s="52"/>
      <c r="F65" s="52"/>
      <c r="G65" s="52"/>
      <c r="H65" s="68"/>
      <c r="I65" s="69" t="s">
        <v>39</v>
      </c>
      <c r="J65" s="65"/>
      <c r="K65" s="57"/>
      <c r="L65" s="74"/>
      <c r="M65" s="74"/>
      <c r="N65" s="74"/>
      <c r="O65" s="74"/>
      <c r="P65" s="74"/>
      <c r="Q65" s="74">
        <f aca="true" t="shared" si="5" ref="Q65:S66">+Q70</f>
        <v>77040.714</v>
      </c>
      <c r="R65" s="74">
        <f t="shared" si="5"/>
        <v>145973.962</v>
      </c>
      <c r="S65" s="74">
        <f t="shared" si="5"/>
        <v>124582.903</v>
      </c>
      <c r="T65" s="60">
        <f>+S65/Q65*100</f>
        <v>161.7104729844534</v>
      </c>
      <c r="U65" s="60">
        <f>+S65/R65*100</f>
        <v>85.34597629130599</v>
      </c>
      <c r="V65" s="1"/>
    </row>
    <row r="66" spans="1:22" ht="23.25">
      <c r="A66" s="1"/>
      <c r="B66" s="52"/>
      <c r="C66" s="52"/>
      <c r="D66" s="52"/>
      <c r="E66" s="52"/>
      <c r="F66" s="52"/>
      <c r="G66" s="52"/>
      <c r="H66" s="68"/>
      <c r="I66" s="69" t="s">
        <v>40</v>
      </c>
      <c r="J66" s="65"/>
      <c r="K66" s="57"/>
      <c r="L66" s="60"/>
      <c r="M66" s="60"/>
      <c r="N66" s="60"/>
      <c r="O66" s="60"/>
      <c r="P66" s="60"/>
      <c r="Q66" s="60">
        <f t="shared" si="5"/>
        <v>0</v>
      </c>
      <c r="R66" s="60">
        <f t="shared" si="5"/>
        <v>0</v>
      </c>
      <c r="S66" s="60">
        <f t="shared" si="5"/>
        <v>0</v>
      </c>
      <c r="T66" s="60"/>
      <c r="U66" s="60"/>
      <c r="V66" s="1"/>
    </row>
    <row r="67" spans="1:22" ht="23.25">
      <c r="A67" s="1"/>
      <c r="B67" s="52"/>
      <c r="C67" s="52"/>
      <c r="D67" s="52"/>
      <c r="E67" s="52"/>
      <c r="F67" s="52"/>
      <c r="G67" s="52"/>
      <c r="H67" s="68"/>
      <c r="I67" s="69"/>
      <c r="J67" s="65"/>
      <c r="K67" s="57"/>
      <c r="L67" s="60"/>
      <c r="M67" s="60"/>
      <c r="N67" s="60"/>
      <c r="O67" s="60"/>
      <c r="P67" s="60"/>
      <c r="Q67" s="60"/>
      <c r="R67" s="60"/>
      <c r="S67" s="60"/>
      <c r="T67" s="60"/>
      <c r="U67" s="60"/>
      <c r="V67" s="1"/>
    </row>
    <row r="68" spans="1:22" ht="23.25">
      <c r="A68" s="1"/>
      <c r="B68" s="52"/>
      <c r="C68" s="52"/>
      <c r="D68" s="52"/>
      <c r="E68" s="52"/>
      <c r="F68" s="52"/>
      <c r="G68" s="52"/>
      <c r="H68" s="68"/>
      <c r="I68" s="69" t="s">
        <v>64</v>
      </c>
      <c r="J68" s="65"/>
      <c r="K68" s="57"/>
      <c r="L68" s="60"/>
      <c r="M68" s="60"/>
      <c r="N68" s="60"/>
      <c r="O68" s="60"/>
      <c r="P68" s="60"/>
      <c r="Q68" s="60"/>
      <c r="R68" s="60"/>
      <c r="S68" s="60"/>
      <c r="T68" s="60"/>
      <c r="U68" s="60"/>
      <c r="V68" s="1"/>
    </row>
    <row r="69" spans="1:22" ht="23.25">
      <c r="A69" s="1"/>
      <c r="B69" s="52"/>
      <c r="C69" s="52"/>
      <c r="D69" s="52"/>
      <c r="E69" s="52"/>
      <c r="F69" s="52"/>
      <c r="G69" s="63"/>
      <c r="H69" s="68"/>
      <c r="I69" s="69" t="s">
        <v>65</v>
      </c>
      <c r="J69" s="65"/>
      <c r="K69" s="57" t="s">
        <v>66</v>
      </c>
      <c r="L69" s="60">
        <v>100</v>
      </c>
      <c r="M69" s="60">
        <v>100</v>
      </c>
      <c r="N69" s="60">
        <v>187.8</v>
      </c>
      <c r="O69" s="60">
        <f>+N69/L69*100</f>
        <v>187.8</v>
      </c>
      <c r="P69" s="60">
        <v>93.7</v>
      </c>
      <c r="Q69" s="60">
        <f>+Q70+Q71</f>
        <v>77040.714</v>
      </c>
      <c r="R69" s="60">
        <f>+R70+R71</f>
        <v>145973.962</v>
      </c>
      <c r="S69" s="60">
        <f>+S70+S71</f>
        <v>124582.903</v>
      </c>
      <c r="T69" s="60">
        <f>+S69/Q69*100</f>
        <v>161.7104729844534</v>
      </c>
      <c r="U69" s="60">
        <f>+S69/R69*100</f>
        <v>85.34597629130599</v>
      </c>
      <c r="V69" s="1"/>
    </row>
    <row r="70" spans="1:22" ht="23.25">
      <c r="A70" s="1"/>
      <c r="B70" s="52"/>
      <c r="C70" s="52"/>
      <c r="D70" s="52"/>
      <c r="E70" s="52"/>
      <c r="F70" s="52"/>
      <c r="G70" s="52"/>
      <c r="H70" s="68"/>
      <c r="I70" s="69" t="s">
        <v>39</v>
      </c>
      <c r="J70" s="65"/>
      <c r="K70" s="75"/>
      <c r="L70" s="74"/>
      <c r="M70" s="74"/>
      <c r="N70" s="74"/>
      <c r="O70" s="74"/>
      <c r="P70" s="74"/>
      <c r="Q70" s="74">
        <v>77040.714</v>
      </c>
      <c r="R70" s="74">
        <v>145973.962</v>
      </c>
      <c r="S70" s="74">
        <v>124582.903</v>
      </c>
      <c r="T70" s="60">
        <f>+S70/Q70*100</f>
        <v>161.7104729844534</v>
      </c>
      <c r="U70" s="60">
        <f>+S70/R70*100</f>
        <v>85.34597629130599</v>
      </c>
      <c r="V70" s="1"/>
    </row>
    <row r="71" spans="1:22" ht="23.25">
      <c r="A71" s="1"/>
      <c r="B71" s="52"/>
      <c r="C71" s="52"/>
      <c r="D71" s="52"/>
      <c r="E71" s="52"/>
      <c r="F71" s="52"/>
      <c r="G71" s="52"/>
      <c r="H71" s="68"/>
      <c r="I71" s="69" t="s">
        <v>40</v>
      </c>
      <c r="J71" s="65"/>
      <c r="K71" s="57"/>
      <c r="L71" s="60"/>
      <c r="M71" s="60"/>
      <c r="N71" s="60"/>
      <c r="O71" s="60"/>
      <c r="P71" s="60"/>
      <c r="Q71" s="60"/>
      <c r="R71" s="60"/>
      <c r="S71" s="60"/>
      <c r="T71" s="60"/>
      <c r="U71" s="60"/>
      <c r="V71" s="1"/>
    </row>
    <row r="72" spans="1:22" ht="23.25">
      <c r="A72" s="1"/>
      <c r="B72" s="52"/>
      <c r="C72" s="52"/>
      <c r="D72" s="52"/>
      <c r="E72" s="52"/>
      <c r="F72" s="52"/>
      <c r="G72" s="52"/>
      <c r="H72" s="68"/>
      <c r="I72" s="69" t="s">
        <v>67</v>
      </c>
      <c r="J72" s="65"/>
      <c r="K72" s="57"/>
      <c r="L72" s="60"/>
      <c r="M72" s="60"/>
      <c r="N72" s="60"/>
      <c r="O72" s="60"/>
      <c r="P72" s="60"/>
      <c r="Q72" s="60"/>
      <c r="R72" s="60"/>
      <c r="S72" s="60"/>
      <c r="T72" s="60"/>
      <c r="U72" s="60"/>
      <c r="V72" s="1"/>
    </row>
    <row r="73" spans="1:22" ht="23.25">
      <c r="A73" s="1"/>
      <c r="B73" s="52"/>
      <c r="C73" s="52"/>
      <c r="D73" s="52"/>
      <c r="E73" s="52"/>
      <c r="F73" s="52"/>
      <c r="G73" s="52"/>
      <c r="H73" s="68"/>
      <c r="I73" s="69" t="s">
        <v>68</v>
      </c>
      <c r="J73" s="65"/>
      <c r="K73" s="57"/>
      <c r="L73" s="60"/>
      <c r="M73" s="60"/>
      <c r="N73" s="60"/>
      <c r="O73" s="60"/>
      <c r="P73" s="60"/>
      <c r="Q73" s="60"/>
      <c r="R73" s="60"/>
      <c r="S73" s="60"/>
      <c r="T73" s="60"/>
      <c r="U73" s="60"/>
      <c r="V73" s="1"/>
    </row>
    <row r="74" spans="1:22" ht="23.25">
      <c r="A74" s="1"/>
      <c r="B74" s="52"/>
      <c r="C74" s="52"/>
      <c r="D74" s="52"/>
      <c r="E74" s="52"/>
      <c r="F74" s="52"/>
      <c r="G74" s="52"/>
      <c r="H74" s="68"/>
      <c r="I74" s="69"/>
      <c r="J74" s="65"/>
      <c r="K74" s="57"/>
      <c r="L74" s="60"/>
      <c r="M74" s="60"/>
      <c r="N74" s="60"/>
      <c r="O74" s="60"/>
      <c r="P74" s="60"/>
      <c r="Q74" s="60"/>
      <c r="R74" s="60"/>
      <c r="S74" s="60"/>
      <c r="T74" s="60"/>
      <c r="U74" s="60"/>
      <c r="V74" s="1"/>
    </row>
    <row r="75" spans="1:22" ht="23.25">
      <c r="A75" s="1"/>
      <c r="B75" s="52"/>
      <c r="C75" s="52"/>
      <c r="D75" s="52"/>
      <c r="E75" s="53"/>
      <c r="F75" s="76"/>
      <c r="G75" s="77" t="s">
        <v>69</v>
      </c>
      <c r="H75" s="68"/>
      <c r="I75" s="69" t="s">
        <v>70</v>
      </c>
      <c r="J75" s="65"/>
      <c r="K75" s="57"/>
      <c r="L75" s="60"/>
      <c r="M75" s="60"/>
      <c r="N75" s="60"/>
      <c r="O75" s="60"/>
      <c r="P75" s="60"/>
      <c r="Q75" s="60">
        <f>+Q76+Q77</f>
        <v>273399.883</v>
      </c>
      <c r="R75" s="60">
        <f>+R76+R77</f>
        <v>165001.437</v>
      </c>
      <c r="S75" s="60">
        <f>+S76+S77</f>
        <v>133191.422</v>
      </c>
      <c r="T75" s="60">
        <f>+S75/Q75*100</f>
        <v>48.71670775367523</v>
      </c>
      <c r="U75" s="60">
        <f>+S75/R75*100</f>
        <v>80.7213709296362</v>
      </c>
      <c r="V75" s="1"/>
    </row>
    <row r="76" spans="1:22" ht="23.25">
      <c r="A76" s="1"/>
      <c r="B76" s="52"/>
      <c r="C76" s="52"/>
      <c r="D76" s="52"/>
      <c r="E76" s="53"/>
      <c r="F76" s="76"/>
      <c r="G76" s="77"/>
      <c r="H76" s="68"/>
      <c r="I76" s="69" t="s">
        <v>39</v>
      </c>
      <c r="J76" s="65"/>
      <c r="K76" s="75"/>
      <c r="L76" s="60"/>
      <c r="M76" s="60"/>
      <c r="N76" s="60"/>
      <c r="O76" s="60"/>
      <c r="P76" s="60"/>
      <c r="Q76" s="60">
        <f aca="true" t="shared" si="6" ref="Q76:S77">+Q80</f>
        <v>273399.883</v>
      </c>
      <c r="R76" s="60">
        <f t="shared" si="6"/>
        <v>165001.437</v>
      </c>
      <c r="S76" s="60">
        <f t="shared" si="6"/>
        <v>133191.422</v>
      </c>
      <c r="T76" s="60">
        <f>+S76/Q76*100</f>
        <v>48.71670775367523</v>
      </c>
      <c r="U76" s="60">
        <f>+S76/R76*100</f>
        <v>80.7213709296362</v>
      </c>
      <c r="V76" s="1"/>
    </row>
    <row r="77" spans="1:22" ht="23.25">
      <c r="A77" s="1"/>
      <c r="B77" s="52"/>
      <c r="C77" s="52"/>
      <c r="D77" s="52"/>
      <c r="E77" s="52"/>
      <c r="F77" s="52"/>
      <c r="G77" s="52"/>
      <c r="H77" s="68"/>
      <c r="I77" s="69" t="s">
        <v>40</v>
      </c>
      <c r="J77" s="65"/>
      <c r="K77" s="57"/>
      <c r="L77" s="60"/>
      <c r="M77" s="60"/>
      <c r="N77" s="60"/>
      <c r="O77" s="60"/>
      <c r="P77" s="60"/>
      <c r="Q77" s="60">
        <f t="shared" si="6"/>
        <v>0</v>
      </c>
      <c r="R77" s="60">
        <f t="shared" si="6"/>
        <v>0</v>
      </c>
      <c r="S77" s="60">
        <f t="shared" si="6"/>
        <v>0</v>
      </c>
      <c r="T77" s="60"/>
      <c r="U77" s="60"/>
      <c r="V77" s="1"/>
    </row>
    <row r="78" spans="1:22" ht="23.25">
      <c r="A78" s="1"/>
      <c r="B78" s="52"/>
      <c r="C78" s="52"/>
      <c r="D78" s="52"/>
      <c r="E78" s="52"/>
      <c r="F78" s="52"/>
      <c r="G78" s="52"/>
      <c r="H78" s="68"/>
      <c r="I78" s="69"/>
      <c r="J78" s="65"/>
      <c r="K78" s="57"/>
      <c r="L78" s="60"/>
      <c r="M78" s="60"/>
      <c r="N78" s="61"/>
      <c r="O78" s="60"/>
      <c r="P78" s="60"/>
      <c r="Q78" s="60"/>
      <c r="R78" s="60"/>
      <c r="S78" s="60"/>
      <c r="T78" s="60"/>
      <c r="U78" s="60"/>
      <c r="V78" s="1"/>
    </row>
    <row r="79" spans="1:22" ht="23.25">
      <c r="A79" s="1"/>
      <c r="B79" s="52"/>
      <c r="C79" s="52"/>
      <c r="D79" s="52"/>
      <c r="E79" s="52"/>
      <c r="F79" s="52"/>
      <c r="G79" s="52"/>
      <c r="H79" s="68"/>
      <c r="I79" s="69" t="s">
        <v>71</v>
      </c>
      <c r="J79" s="65"/>
      <c r="K79" s="57" t="s">
        <v>72</v>
      </c>
      <c r="L79" s="60">
        <v>100</v>
      </c>
      <c r="M79" s="60">
        <v>100</v>
      </c>
      <c r="N79" s="60">
        <v>88.7</v>
      </c>
      <c r="O79" s="60">
        <f>+N79/L79*100</f>
        <v>88.7</v>
      </c>
      <c r="P79" s="60">
        <v>97.1</v>
      </c>
      <c r="Q79" s="60">
        <f>+Q80+Q81</f>
        <v>273399.883</v>
      </c>
      <c r="R79" s="60">
        <f>+R80+R81</f>
        <v>165001.437</v>
      </c>
      <c r="S79" s="60">
        <f>+S80+S81</f>
        <v>133191.422</v>
      </c>
      <c r="T79" s="60">
        <f>+S79/Q79*100</f>
        <v>48.71670775367523</v>
      </c>
      <c r="U79" s="60">
        <f>+S79/R79*100</f>
        <v>80.7213709296362</v>
      </c>
      <c r="V79" s="1"/>
    </row>
    <row r="80" spans="1:22" ht="23.25">
      <c r="A80" s="1"/>
      <c r="B80" s="52"/>
      <c r="C80" s="52"/>
      <c r="D80" s="52"/>
      <c r="E80" s="52"/>
      <c r="F80" s="52"/>
      <c r="G80" s="52"/>
      <c r="H80" s="68"/>
      <c r="I80" s="69" t="s">
        <v>39</v>
      </c>
      <c r="J80" s="65"/>
      <c r="K80" s="57"/>
      <c r="L80" s="74"/>
      <c r="M80" s="74"/>
      <c r="N80" s="74"/>
      <c r="O80" s="74"/>
      <c r="P80" s="74"/>
      <c r="Q80" s="74">
        <v>273399.883</v>
      </c>
      <c r="R80" s="74">
        <v>165001.437</v>
      </c>
      <c r="S80" s="74">
        <v>133191.422</v>
      </c>
      <c r="T80" s="60">
        <f>+S80/Q80*100</f>
        <v>48.71670775367523</v>
      </c>
      <c r="U80" s="60">
        <f>+S80/R80*100</f>
        <v>80.7213709296362</v>
      </c>
      <c r="V80" s="1"/>
    </row>
    <row r="81" spans="1:22" ht="23.25">
      <c r="A81" s="1"/>
      <c r="B81" s="52"/>
      <c r="C81" s="52"/>
      <c r="D81" s="52"/>
      <c r="E81" s="52"/>
      <c r="F81" s="52"/>
      <c r="G81" s="52"/>
      <c r="H81" s="68"/>
      <c r="I81" s="69" t="s">
        <v>40</v>
      </c>
      <c r="J81" s="65"/>
      <c r="K81" s="57"/>
      <c r="L81" s="60"/>
      <c r="M81" s="60"/>
      <c r="N81" s="60"/>
      <c r="O81" s="60"/>
      <c r="P81" s="60"/>
      <c r="Q81" s="60"/>
      <c r="R81" s="60"/>
      <c r="S81" s="60"/>
      <c r="T81" s="60"/>
      <c r="U81" s="60"/>
      <c r="V81" s="1"/>
    </row>
    <row r="82" spans="1:22" ht="23.25">
      <c r="A82" s="1"/>
      <c r="B82" s="52"/>
      <c r="C82" s="52"/>
      <c r="D82" s="52"/>
      <c r="E82" s="52"/>
      <c r="F82" s="52"/>
      <c r="G82" s="52"/>
      <c r="H82" s="68"/>
      <c r="I82" s="69" t="s">
        <v>73</v>
      </c>
      <c r="J82" s="65"/>
      <c r="K82" s="75"/>
      <c r="L82" s="60"/>
      <c r="M82" s="60"/>
      <c r="N82" s="60"/>
      <c r="O82" s="60"/>
      <c r="P82" s="60"/>
      <c r="Q82" s="60"/>
      <c r="R82" s="60"/>
      <c r="S82" s="60"/>
      <c r="T82" s="60"/>
      <c r="U82" s="60"/>
      <c r="V82" s="1"/>
    </row>
    <row r="83" spans="1:22" ht="23.25">
      <c r="A83" s="1"/>
      <c r="B83" s="52"/>
      <c r="C83" s="52"/>
      <c r="D83" s="52"/>
      <c r="E83" s="52"/>
      <c r="F83" s="52"/>
      <c r="G83" s="52"/>
      <c r="H83" s="68"/>
      <c r="I83" s="69" t="s">
        <v>74</v>
      </c>
      <c r="J83" s="65"/>
      <c r="K83" s="57"/>
      <c r="L83" s="60"/>
      <c r="M83" s="60"/>
      <c r="N83" s="60"/>
      <c r="O83" s="60"/>
      <c r="P83" s="60"/>
      <c r="Q83" s="60"/>
      <c r="R83" s="60"/>
      <c r="S83" s="60"/>
      <c r="T83" s="60"/>
      <c r="U83" s="60"/>
      <c r="V83" s="1"/>
    </row>
    <row r="84" spans="1:22" ht="23.25">
      <c r="A84" s="1"/>
      <c r="B84" s="52"/>
      <c r="C84" s="52"/>
      <c r="D84" s="52"/>
      <c r="E84" s="52"/>
      <c r="F84" s="52"/>
      <c r="G84" s="52"/>
      <c r="H84" s="68"/>
      <c r="I84" s="69"/>
      <c r="J84" s="65"/>
      <c r="K84" s="57"/>
      <c r="L84" s="60"/>
      <c r="M84" s="60"/>
      <c r="N84" s="60"/>
      <c r="O84" s="60"/>
      <c r="P84" s="60"/>
      <c r="Q84" s="60"/>
      <c r="R84" s="60"/>
      <c r="S84" s="60"/>
      <c r="T84" s="60"/>
      <c r="U84" s="60"/>
      <c r="V84" s="1"/>
    </row>
    <row r="85" spans="1:22" ht="23.25">
      <c r="A85" s="1"/>
      <c r="B85" s="52"/>
      <c r="C85" s="52"/>
      <c r="D85" s="52"/>
      <c r="E85" s="52"/>
      <c r="F85" s="52"/>
      <c r="G85" s="52" t="s">
        <v>75</v>
      </c>
      <c r="H85" s="68"/>
      <c r="I85" s="69" t="s">
        <v>76</v>
      </c>
      <c r="J85" s="65"/>
      <c r="K85" s="57"/>
      <c r="L85" s="60"/>
      <c r="M85" s="60"/>
      <c r="N85" s="60"/>
      <c r="O85" s="60"/>
      <c r="P85" s="60"/>
      <c r="Q85" s="60">
        <f>+Q86+Q87</f>
        <v>33214.8</v>
      </c>
      <c r="R85" s="60">
        <f>+R86+R87</f>
        <v>13260.778</v>
      </c>
      <c r="S85" s="60">
        <f>+S86+S87</f>
        <v>6884.921</v>
      </c>
      <c r="T85" s="60">
        <f>+S85/Q85*100</f>
        <v>20.728473451593867</v>
      </c>
      <c r="U85" s="60">
        <f>+S85/R85*100</f>
        <v>51.919434892884865</v>
      </c>
      <c r="V85" s="1"/>
    </row>
    <row r="86" spans="1:22" ht="23.25">
      <c r="A86" s="1"/>
      <c r="B86" s="52"/>
      <c r="C86" s="52"/>
      <c r="D86" s="52"/>
      <c r="E86" s="52"/>
      <c r="F86" s="52"/>
      <c r="G86" s="52"/>
      <c r="H86" s="68"/>
      <c r="I86" s="69" t="s">
        <v>39</v>
      </c>
      <c r="J86" s="65"/>
      <c r="K86" s="57"/>
      <c r="L86" s="60"/>
      <c r="M86" s="60"/>
      <c r="N86" s="60"/>
      <c r="O86" s="60"/>
      <c r="P86" s="60"/>
      <c r="Q86" s="60">
        <f aca="true" t="shared" si="7" ref="Q86:S87">+Q100</f>
        <v>33214.8</v>
      </c>
      <c r="R86" s="60">
        <f t="shared" si="7"/>
        <v>13260.778</v>
      </c>
      <c r="S86" s="60">
        <f t="shared" si="7"/>
        <v>6884.921</v>
      </c>
      <c r="T86" s="60">
        <f>+S86/Q86*100</f>
        <v>20.728473451593867</v>
      </c>
      <c r="U86" s="60">
        <f>+S86/R86*100</f>
        <v>51.919434892884865</v>
      </c>
      <c r="V86" s="1"/>
    </row>
    <row r="87" spans="1:22" ht="23.25">
      <c r="A87" s="1"/>
      <c r="B87" s="52"/>
      <c r="C87" s="52"/>
      <c r="D87" s="52"/>
      <c r="E87" s="52"/>
      <c r="F87" s="52"/>
      <c r="G87" s="52"/>
      <c r="H87" s="68"/>
      <c r="I87" s="69" t="s">
        <v>40</v>
      </c>
      <c r="J87" s="65"/>
      <c r="K87" s="57"/>
      <c r="L87" s="60"/>
      <c r="M87" s="60"/>
      <c r="N87" s="60"/>
      <c r="O87" s="60"/>
      <c r="P87" s="60"/>
      <c r="Q87" s="60">
        <f t="shared" si="7"/>
        <v>0</v>
      </c>
      <c r="R87" s="60">
        <f t="shared" si="7"/>
        <v>0</v>
      </c>
      <c r="S87" s="60">
        <f t="shared" si="7"/>
        <v>0</v>
      </c>
      <c r="T87" s="60"/>
      <c r="U87" s="60"/>
      <c r="V87" s="1"/>
    </row>
    <row r="88" spans="1:22" ht="23.25">
      <c r="A88" s="1"/>
      <c r="B88" s="52"/>
      <c r="C88" s="52"/>
      <c r="D88" s="52"/>
      <c r="E88" s="52"/>
      <c r="F88" s="52"/>
      <c r="G88" s="52"/>
      <c r="H88" s="68"/>
      <c r="I88" s="69"/>
      <c r="J88" s="65"/>
      <c r="K88" s="57"/>
      <c r="L88" s="74"/>
      <c r="M88" s="74"/>
      <c r="N88" s="74"/>
      <c r="O88" s="74"/>
      <c r="P88" s="74"/>
      <c r="Q88" s="74"/>
      <c r="R88" s="74"/>
      <c r="S88" s="74"/>
      <c r="T88" s="60"/>
      <c r="U88" s="60"/>
      <c r="V88" s="1"/>
    </row>
    <row r="89" spans="1:22" ht="23.25">
      <c r="A89" s="1"/>
      <c r="B89" s="52"/>
      <c r="C89" s="52"/>
      <c r="D89" s="52"/>
      <c r="E89" s="52"/>
      <c r="F89" s="52"/>
      <c r="G89" s="52"/>
      <c r="H89" s="68"/>
      <c r="I89" s="69" t="s">
        <v>77</v>
      </c>
      <c r="J89" s="65"/>
      <c r="K89" s="57" t="s">
        <v>78</v>
      </c>
      <c r="L89" s="74">
        <v>100</v>
      </c>
      <c r="M89" s="74">
        <v>100</v>
      </c>
      <c r="N89" s="74">
        <v>20</v>
      </c>
      <c r="O89" s="74">
        <f>+N89/L89*100</f>
        <v>20</v>
      </c>
      <c r="P89" s="74">
        <v>100</v>
      </c>
      <c r="Q89" s="74">
        <f>+Q100+Q101</f>
        <v>33214.8</v>
      </c>
      <c r="R89" s="74">
        <f>+R100+R101</f>
        <v>13260.778</v>
      </c>
      <c r="S89" s="74">
        <f>+S100+S101</f>
        <v>6884.921</v>
      </c>
      <c r="T89" s="78">
        <f>+S89/Q89*100</f>
        <v>20.728473451593867</v>
      </c>
      <c r="U89" s="60">
        <f>+S89/R89*100</f>
        <v>51.919434892884865</v>
      </c>
      <c r="V89" s="1"/>
    </row>
    <row r="90" spans="1:22" ht="23.25">
      <c r="A90" s="1"/>
      <c r="B90" s="79"/>
      <c r="C90" s="79"/>
      <c r="D90" s="79"/>
      <c r="E90" s="79"/>
      <c r="F90" s="79"/>
      <c r="G90" s="80"/>
      <c r="H90" s="81"/>
      <c r="I90" s="82"/>
      <c r="J90" s="83"/>
      <c r="K90" s="84"/>
      <c r="L90" s="85"/>
      <c r="M90" s="85"/>
      <c r="N90" s="85"/>
      <c r="O90" s="85"/>
      <c r="P90" s="85"/>
      <c r="Q90" s="85"/>
      <c r="R90" s="85"/>
      <c r="S90" s="85"/>
      <c r="T90" s="86"/>
      <c r="U90" s="85"/>
      <c r="V90" s="1"/>
    </row>
    <row r="91" spans="1:22" ht="23.25">
      <c r="A91" s="20"/>
      <c r="B91" s="18"/>
      <c r="C91" s="18"/>
      <c r="D91" s="18"/>
      <c r="E91" s="18"/>
      <c r="F91" s="18"/>
      <c r="G91" s="18"/>
      <c r="H91" s="20"/>
      <c r="I91" s="20"/>
      <c r="J91" s="92"/>
      <c r="K91" s="18"/>
      <c r="L91" s="18"/>
      <c r="M91" s="18"/>
      <c r="N91" s="18"/>
      <c r="O91" s="18"/>
      <c r="P91" s="18"/>
      <c r="Q91" s="18"/>
      <c r="R91" s="18"/>
      <c r="S91" s="18"/>
      <c r="T91" s="18"/>
      <c r="U91" s="18"/>
      <c r="V91" s="20"/>
    </row>
    <row r="92" spans="1:22" ht="23.25">
      <c r="A92" s="1"/>
      <c r="B92" s="1"/>
      <c r="C92" s="1"/>
      <c r="D92" s="1"/>
      <c r="E92" s="1"/>
      <c r="F92" s="1"/>
      <c r="G92" s="1"/>
      <c r="H92" s="1"/>
      <c r="I92" s="1"/>
      <c r="J92" s="1"/>
      <c r="K92" s="1"/>
      <c r="L92" s="1"/>
      <c r="M92" s="1"/>
      <c r="N92" s="1"/>
      <c r="O92" s="1"/>
      <c r="P92" s="1"/>
      <c r="Q92" s="90"/>
      <c r="R92" s="90"/>
      <c r="S92" s="90"/>
      <c r="T92" s="90"/>
      <c r="U92" s="91" t="s">
        <v>152</v>
      </c>
      <c r="V92" s="1"/>
    </row>
    <row r="93" spans="1:22" ht="23.25">
      <c r="A93" s="1"/>
      <c r="B93" s="9"/>
      <c r="C93" s="10"/>
      <c r="D93" s="10"/>
      <c r="E93" s="10"/>
      <c r="F93" s="10"/>
      <c r="G93" s="11"/>
      <c r="H93" s="12"/>
      <c r="I93" s="12"/>
      <c r="J93" s="10"/>
      <c r="K93" s="9" t="s">
        <v>3</v>
      </c>
      <c r="L93" s="13"/>
      <c r="M93" s="13"/>
      <c r="N93" s="13"/>
      <c r="O93" s="13"/>
      <c r="P93" s="14"/>
      <c r="Q93" s="15" t="s">
        <v>4</v>
      </c>
      <c r="R93" s="10"/>
      <c r="S93" s="10"/>
      <c r="T93" s="10"/>
      <c r="U93" s="16"/>
      <c r="V93" s="1"/>
    </row>
    <row r="94" spans="1:22" ht="23.25">
      <c r="A94" s="1"/>
      <c r="B94" s="17" t="s">
        <v>5</v>
      </c>
      <c r="C94" s="18"/>
      <c r="D94" s="18"/>
      <c r="E94" s="18"/>
      <c r="F94" s="18"/>
      <c r="G94" s="19"/>
      <c r="H94" s="20"/>
      <c r="I94" s="20"/>
      <c r="J94" s="21"/>
      <c r="K94" s="22"/>
      <c r="L94" s="23" t="s">
        <v>6</v>
      </c>
      <c r="M94" s="23"/>
      <c r="N94" s="23"/>
      <c r="O94" s="23"/>
      <c r="P94" s="24"/>
      <c r="Q94" s="17" t="s">
        <v>7</v>
      </c>
      <c r="R94" s="18"/>
      <c r="S94" s="18"/>
      <c r="T94" s="18"/>
      <c r="U94" s="25"/>
      <c r="V94" s="1"/>
    </row>
    <row r="95" spans="1:22" ht="23.25">
      <c r="A95" s="1"/>
      <c r="B95" s="26" t="s">
        <v>8</v>
      </c>
      <c r="C95" s="27"/>
      <c r="D95" s="27"/>
      <c r="E95" s="27"/>
      <c r="F95" s="27"/>
      <c r="G95" s="28"/>
      <c r="H95" s="1"/>
      <c r="I95" s="2" t="s">
        <v>9</v>
      </c>
      <c r="J95" s="18"/>
      <c r="K95" s="29" t="s">
        <v>10</v>
      </c>
      <c r="L95" s="30"/>
      <c r="M95" s="31"/>
      <c r="N95" s="32"/>
      <c r="O95" s="29" t="s">
        <v>11</v>
      </c>
      <c r="P95" s="25"/>
      <c r="Q95" s="26" t="s">
        <v>12</v>
      </c>
      <c r="R95" s="27"/>
      <c r="S95" s="27"/>
      <c r="T95" s="27"/>
      <c r="U95" s="33"/>
      <c r="V95" s="1"/>
    </row>
    <row r="96" spans="1:22" ht="23.25">
      <c r="A96" s="1"/>
      <c r="B96" s="34"/>
      <c r="C96" s="34"/>
      <c r="D96" s="34"/>
      <c r="E96" s="34"/>
      <c r="F96" s="34"/>
      <c r="G96" s="30"/>
      <c r="H96" s="34"/>
      <c r="I96" s="35"/>
      <c r="J96" s="36"/>
      <c r="K96" s="37" t="s">
        <v>13</v>
      </c>
      <c r="L96" s="38" t="s">
        <v>14</v>
      </c>
      <c r="M96" s="38" t="s">
        <v>15</v>
      </c>
      <c r="N96" s="37" t="s">
        <v>16</v>
      </c>
      <c r="O96" s="26" t="s">
        <v>17</v>
      </c>
      <c r="P96" s="33"/>
      <c r="Q96" s="30"/>
      <c r="R96" s="39"/>
      <c r="S96" s="30"/>
      <c r="T96" s="40" t="s">
        <v>18</v>
      </c>
      <c r="U96" s="41"/>
      <c r="V96" s="1"/>
    </row>
    <row r="97" spans="1:22" ht="23.25">
      <c r="A97" s="1"/>
      <c r="B97" s="17" t="s">
        <v>19</v>
      </c>
      <c r="C97" s="17" t="s">
        <v>20</v>
      </c>
      <c r="D97" s="17" t="s">
        <v>21</v>
      </c>
      <c r="E97" s="17" t="s">
        <v>22</v>
      </c>
      <c r="F97" s="37" t="s">
        <v>23</v>
      </c>
      <c r="G97" s="42" t="s">
        <v>24</v>
      </c>
      <c r="H97" s="34"/>
      <c r="I97" s="1"/>
      <c r="J97" s="36"/>
      <c r="K97" s="38" t="s">
        <v>25</v>
      </c>
      <c r="L97" s="38"/>
      <c r="M97" s="34"/>
      <c r="N97" s="38"/>
      <c r="O97" s="35" t="s">
        <v>26</v>
      </c>
      <c r="P97" s="43" t="s">
        <v>26</v>
      </c>
      <c r="Q97" s="38" t="s">
        <v>14</v>
      </c>
      <c r="R97" s="37" t="s">
        <v>27</v>
      </c>
      <c r="S97" s="38" t="s">
        <v>28</v>
      </c>
      <c r="T97" s="26" t="s">
        <v>29</v>
      </c>
      <c r="U97" s="33"/>
      <c r="V97" s="1"/>
    </row>
    <row r="98" spans="1:22" ht="23.25">
      <c r="A98" s="1"/>
      <c r="B98" s="44"/>
      <c r="C98" s="44"/>
      <c r="D98" s="44"/>
      <c r="E98" s="44"/>
      <c r="F98" s="44"/>
      <c r="G98" s="45"/>
      <c r="H98" s="44"/>
      <c r="I98" s="46"/>
      <c r="J98" s="47"/>
      <c r="K98" s="48"/>
      <c r="L98" s="48"/>
      <c r="M98" s="45"/>
      <c r="N98" s="49"/>
      <c r="O98" s="47" t="s">
        <v>30</v>
      </c>
      <c r="P98" s="50" t="s">
        <v>31</v>
      </c>
      <c r="Q98" s="45"/>
      <c r="R98" s="48"/>
      <c r="S98" s="48"/>
      <c r="T98" s="51" t="s">
        <v>32</v>
      </c>
      <c r="U98" s="51" t="s">
        <v>33</v>
      </c>
      <c r="V98" s="1"/>
    </row>
    <row r="99" spans="1:22" ht="23.25">
      <c r="A99" s="1"/>
      <c r="B99" s="52"/>
      <c r="C99" s="52"/>
      <c r="D99" s="52"/>
      <c r="E99" s="52"/>
      <c r="F99" s="52"/>
      <c r="G99" s="53"/>
      <c r="H99" s="54"/>
      <c r="I99" s="55"/>
      <c r="J99" s="56"/>
      <c r="K99" s="57"/>
      <c r="L99" s="58"/>
      <c r="M99" s="59"/>
      <c r="N99" s="60"/>
      <c r="O99" s="61"/>
      <c r="P99" s="62"/>
      <c r="Q99" s="58"/>
      <c r="R99" s="58"/>
      <c r="S99" s="58"/>
      <c r="T99" s="58"/>
      <c r="U99" s="60"/>
      <c r="V99" s="1"/>
    </row>
    <row r="100" spans="1:22" ht="23.25">
      <c r="A100" s="1"/>
      <c r="B100" s="52" t="s">
        <v>37</v>
      </c>
      <c r="C100" s="63" t="s">
        <v>41</v>
      </c>
      <c r="D100" s="63"/>
      <c r="E100" s="63" t="s">
        <v>43</v>
      </c>
      <c r="F100" s="63" t="s">
        <v>54</v>
      </c>
      <c r="G100" s="64" t="s">
        <v>75</v>
      </c>
      <c r="H100" s="55"/>
      <c r="I100" s="55" t="s">
        <v>39</v>
      </c>
      <c r="J100" s="65"/>
      <c r="K100" s="57"/>
      <c r="L100" s="61"/>
      <c r="M100" s="66"/>
      <c r="N100" s="60"/>
      <c r="O100" s="61"/>
      <c r="P100" s="67"/>
      <c r="Q100" s="58">
        <v>33214.8</v>
      </c>
      <c r="R100" s="58">
        <v>13260.778</v>
      </c>
      <c r="S100" s="58">
        <v>6884.921</v>
      </c>
      <c r="T100" s="60">
        <f>+S100/Q100*100</f>
        <v>20.728473451593867</v>
      </c>
      <c r="U100" s="60">
        <f>+S100/R100*100</f>
        <v>51.919434892884865</v>
      </c>
      <c r="V100" s="1"/>
    </row>
    <row r="101" spans="1:22" ht="23.25">
      <c r="A101" s="1"/>
      <c r="B101" s="52"/>
      <c r="C101" s="52"/>
      <c r="D101" s="52"/>
      <c r="E101" s="52"/>
      <c r="F101" s="52"/>
      <c r="G101" s="52"/>
      <c r="H101" s="68"/>
      <c r="I101" s="69" t="s">
        <v>40</v>
      </c>
      <c r="J101" s="65"/>
      <c r="K101" s="57"/>
      <c r="L101" s="60"/>
      <c r="M101" s="60"/>
      <c r="N101" s="60"/>
      <c r="O101" s="60"/>
      <c r="P101" s="60"/>
      <c r="Q101" s="60"/>
      <c r="R101" s="60"/>
      <c r="S101" s="60"/>
      <c r="T101" s="60"/>
      <c r="U101" s="60"/>
      <c r="V101" s="1"/>
    </row>
    <row r="102" spans="1:22" ht="23.25">
      <c r="A102" s="1"/>
      <c r="B102" s="52"/>
      <c r="C102" s="52"/>
      <c r="D102" s="52"/>
      <c r="E102" s="52"/>
      <c r="F102" s="52"/>
      <c r="G102" s="52"/>
      <c r="H102" s="68"/>
      <c r="I102" s="69" t="s">
        <v>79</v>
      </c>
      <c r="J102" s="65"/>
      <c r="K102" s="57"/>
      <c r="L102" s="60"/>
      <c r="M102" s="60"/>
      <c r="N102" s="60"/>
      <c r="O102" s="60"/>
      <c r="P102" s="60"/>
      <c r="Q102" s="60"/>
      <c r="R102" s="60"/>
      <c r="S102" s="60"/>
      <c r="T102" s="60"/>
      <c r="U102" s="60"/>
      <c r="V102" s="1"/>
    </row>
    <row r="103" spans="1:22" ht="23.25">
      <c r="A103" s="1"/>
      <c r="B103" s="52"/>
      <c r="C103" s="52"/>
      <c r="D103" s="52"/>
      <c r="E103" s="52"/>
      <c r="F103" s="52"/>
      <c r="G103" s="52"/>
      <c r="H103" s="68"/>
      <c r="I103" s="69" t="s">
        <v>80</v>
      </c>
      <c r="J103" s="65"/>
      <c r="K103" s="57"/>
      <c r="L103" s="60"/>
      <c r="M103" s="60"/>
      <c r="N103" s="60"/>
      <c r="O103" s="60"/>
      <c r="P103" s="60"/>
      <c r="Q103" s="60"/>
      <c r="R103" s="60"/>
      <c r="S103" s="60"/>
      <c r="T103" s="60"/>
      <c r="U103" s="60"/>
      <c r="V103" s="1"/>
    </row>
    <row r="104" spans="1:22" ht="23.25">
      <c r="A104" s="1"/>
      <c r="B104" s="52"/>
      <c r="C104" s="52"/>
      <c r="D104" s="52"/>
      <c r="E104" s="52"/>
      <c r="F104" s="52"/>
      <c r="G104" s="52"/>
      <c r="H104" s="68"/>
      <c r="I104" s="69"/>
      <c r="J104" s="65"/>
      <c r="K104" s="57"/>
      <c r="L104" s="60"/>
      <c r="M104" s="60"/>
      <c r="N104" s="60"/>
      <c r="O104" s="60"/>
      <c r="P104" s="60"/>
      <c r="Q104" s="60"/>
      <c r="R104" s="60"/>
      <c r="S104" s="60"/>
      <c r="T104" s="60"/>
      <c r="U104" s="60"/>
      <c r="V104" s="1"/>
    </row>
    <row r="105" spans="1:22" ht="23.25">
      <c r="A105" s="1"/>
      <c r="B105" s="52"/>
      <c r="C105" s="52"/>
      <c r="D105" s="52"/>
      <c r="E105" s="52"/>
      <c r="F105" s="52" t="s">
        <v>81</v>
      </c>
      <c r="G105" s="52"/>
      <c r="H105" s="68"/>
      <c r="I105" s="69" t="s">
        <v>82</v>
      </c>
      <c r="J105" s="65"/>
      <c r="K105" s="57"/>
      <c r="L105" s="60"/>
      <c r="M105" s="60"/>
      <c r="N105" s="60"/>
      <c r="O105" s="60"/>
      <c r="P105" s="60"/>
      <c r="Q105" s="60">
        <f>+Q106+Q107</f>
        <v>432596.721</v>
      </c>
      <c r="R105" s="60">
        <f>+R106+R107</f>
        <v>445393.30299999996</v>
      </c>
      <c r="S105" s="60">
        <f>+S106+S107</f>
        <v>384374.278</v>
      </c>
      <c r="T105" s="60">
        <f>+S105/Q105*100</f>
        <v>88.85279507238798</v>
      </c>
      <c r="U105" s="60">
        <f>+S105/R105*100</f>
        <v>86.29996800827516</v>
      </c>
      <c r="V105" s="1"/>
    </row>
    <row r="106" spans="1:22" ht="23.25">
      <c r="A106" s="1"/>
      <c r="B106" s="52"/>
      <c r="C106" s="52"/>
      <c r="D106" s="52"/>
      <c r="E106" s="52"/>
      <c r="F106" s="52"/>
      <c r="G106" s="52"/>
      <c r="H106" s="68"/>
      <c r="I106" s="69" t="s">
        <v>39</v>
      </c>
      <c r="J106" s="65"/>
      <c r="K106" s="57"/>
      <c r="L106" s="60"/>
      <c r="M106" s="60"/>
      <c r="N106" s="60"/>
      <c r="O106" s="60"/>
      <c r="P106" s="60"/>
      <c r="Q106" s="60">
        <f>+Q110</f>
        <v>432596.721</v>
      </c>
      <c r="R106" s="60">
        <f>+R110</f>
        <v>445393.30299999996</v>
      </c>
      <c r="S106" s="60">
        <f>+S110</f>
        <v>384374.278</v>
      </c>
      <c r="T106" s="60">
        <f>+S106/Q106*100</f>
        <v>88.85279507238798</v>
      </c>
      <c r="U106" s="60">
        <f>+S106/R106*100</f>
        <v>86.29996800827516</v>
      </c>
      <c r="V106" s="1"/>
    </row>
    <row r="107" spans="1:22" ht="23.25">
      <c r="A107" s="1"/>
      <c r="B107" s="52"/>
      <c r="C107" s="52"/>
      <c r="D107" s="52"/>
      <c r="E107" s="52"/>
      <c r="F107" s="52"/>
      <c r="G107" s="52"/>
      <c r="H107" s="68"/>
      <c r="I107" s="69" t="s">
        <v>40</v>
      </c>
      <c r="J107" s="65"/>
      <c r="K107" s="57"/>
      <c r="L107" s="60"/>
      <c r="M107" s="60"/>
      <c r="N107" s="60"/>
      <c r="O107" s="60"/>
      <c r="P107" s="60"/>
      <c r="Q107" s="60"/>
      <c r="R107" s="60"/>
      <c r="S107" s="60"/>
      <c r="T107" s="60"/>
      <c r="U107" s="60"/>
      <c r="V107" s="1"/>
    </row>
    <row r="108" spans="1:22" ht="23.25">
      <c r="A108" s="1"/>
      <c r="B108" s="52"/>
      <c r="C108" s="52"/>
      <c r="D108" s="52"/>
      <c r="E108" s="52"/>
      <c r="F108" s="52"/>
      <c r="G108" s="52"/>
      <c r="H108" s="68"/>
      <c r="I108" s="69"/>
      <c r="J108" s="65"/>
      <c r="K108" s="57"/>
      <c r="L108" s="60"/>
      <c r="M108" s="60"/>
      <c r="N108" s="60"/>
      <c r="O108" s="60"/>
      <c r="P108" s="60"/>
      <c r="Q108" s="60"/>
      <c r="R108" s="60"/>
      <c r="S108" s="60"/>
      <c r="T108" s="60"/>
      <c r="U108" s="60"/>
      <c r="V108" s="1"/>
    </row>
    <row r="109" spans="1:22" ht="23.25">
      <c r="A109" s="1"/>
      <c r="B109" s="63"/>
      <c r="C109" s="63"/>
      <c r="D109" s="63"/>
      <c r="E109" s="52"/>
      <c r="F109" s="52"/>
      <c r="G109" s="52" t="s">
        <v>83</v>
      </c>
      <c r="H109" s="70"/>
      <c r="I109" s="71" t="s">
        <v>84</v>
      </c>
      <c r="J109" s="72"/>
      <c r="K109" s="73"/>
      <c r="L109" s="60"/>
      <c r="M109" s="60"/>
      <c r="N109" s="60"/>
      <c r="O109" s="60"/>
      <c r="P109" s="60"/>
      <c r="Q109" s="60">
        <f>+Q110+Q111</f>
        <v>432596.721</v>
      </c>
      <c r="R109" s="60">
        <f>+R110+R111</f>
        <v>445393.30299999996</v>
      </c>
      <c r="S109" s="60">
        <f>+S110+S111</f>
        <v>384374.278</v>
      </c>
      <c r="T109" s="60">
        <f>+S109/Q109*100</f>
        <v>88.85279507238798</v>
      </c>
      <c r="U109" s="60">
        <f>+S109/R109*100</f>
        <v>86.29996800827516</v>
      </c>
      <c r="V109" s="1"/>
    </row>
    <row r="110" spans="1:22" ht="23.25">
      <c r="A110" s="1"/>
      <c r="B110" s="52"/>
      <c r="C110" s="52"/>
      <c r="D110" s="52"/>
      <c r="E110" s="52"/>
      <c r="F110" s="52"/>
      <c r="G110" s="52"/>
      <c r="H110" s="68"/>
      <c r="I110" s="69" t="s">
        <v>39</v>
      </c>
      <c r="J110" s="65"/>
      <c r="K110" s="57"/>
      <c r="L110" s="74"/>
      <c r="M110" s="74"/>
      <c r="N110" s="74"/>
      <c r="O110" s="74"/>
      <c r="P110" s="74"/>
      <c r="Q110" s="74">
        <f aca="true" t="shared" si="8" ref="Q110:S111">+Q114+Q119</f>
        <v>432596.721</v>
      </c>
      <c r="R110" s="74">
        <f t="shared" si="8"/>
        <v>445393.30299999996</v>
      </c>
      <c r="S110" s="74">
        <f t="shared" si="8"/>
        <v>384374.278</v>
      </c>
      <c r="T110" s="60">
        <f>+S110/Q110*100</f>
        <v>88.85279507238798</v>
      </c>
      <c r="U110" s="60">
        <f>+S110/R110*100</f>
        <v>86.29996800827516</v>
      </c>
      <c r="V110" s="1"/>
    </row>
    <row r="111" spans="1:22" ht="23.25">
      <c r="A111" s="1"/>
      <c r="B111" s="52"/>
      <c r="C111" s="52"/>
      <c r="D111" s="52"/>
      <c r="E111" s="52"/>
      <c r="F111" s="52"/>
      <c r="G111" s="52"/>
      <c r="H111" s="68"/>
      <c r="I111" s="69" t="s">
        <v>40</v>
      </c>
      <c r="J111" s="65"/>
      <c r="K111" s="57"/>
      <c r="L111" s="60"/>
      <c r="M111" s="60"/>
      <c r="N111" s="60"/>
      <c r="O111" s="60"/>
      <c r="P111" s="60"/>
      <c r="Q111" s="60">
        <f t="shared" si="8"/>
        <v>0</v>
      </c>
      <c r="R111" s="60">
        <f t="shared" si="8"/>
        <v>0</v>
      </c>
      <c r="S111" s="60">
        <f t="shared" si="8"/>
        <v>0</v>
      </c>
      <c r="T111" s="60"/>
      <c r="U111" s="60"/>
      <c r="V111" s="1"/>
    </row>
    <row r="112" spans="1:22" ht="23.25">
      <c r="A112" s="1"/>
      <c r="B112" s="52"/>
      <c r="C112" s="52"/>
      <c r="D112" s="52"/>
      <c r="E112" s="52"/>
      <c r="F112" s="52"/>
      <c r="G112" s="52"/>
      <c r="H112" s="68"/>
      <c r="I112" s="69"/>
      <c r="J112" s="65"/>
      <c r="K112" s="57"/>
      <c r="L112" s="60"/>
      <c r="M112" s="60"/>
      <c r="N112" s="60"/>
      <c r="O112" s="60"/>
      <c r="P112" s="60"/>
      <c r="Q112" s="60"/>
      <c r="R112" s="60"/>
      <c r="S112" s="60"/>
      <c r="T112" s="60"/>
      <c r="U112" s="60"/>
      <c r="V112" s="1"/>
    </row>
    <row r="113" spans="1:22" ht="23.25">
      <c r="A113" s="1"/>
      <c r="B113" s="52"/>
      <c r="C113" s="52"/>
      <c r="D113" s="52"/>
      <c r="E113" s="52"/>
      <c r="F113" s="52"/>
      <c r="G113" s="52"/>
      <c r="H113" s="68"/>
      <c r="I113" s="69" t="s">
        <v>85</v>
      </c>
      <c r="J113" s="65"/>
      <c r="K113" s="57" t="s">
        <v>86</v>
      </c>
      <c r="L113" s="60">
        <v>100</v>
      </c>
      <c r="M113" s="60">
        <v>100</v>
      </c>
      <c r="N113" s="60">
        <v>114.2</v>
      </c>
      <c r="O113" s="60">
        <f>+N113/L113*100</f>
        <v>114.20000000000002</v>
      </c>
      <c r="P113" s="60">
        <v>100</v>
      </c>
      <c r="Q113" s="60">
        <f>+Q114+Q115</f>
        <v>399589.539</v>
      </c>
      <c r="R113" s="60">
        <f>+R114+R115</f>
        <v>417977.252</v>
      </c>
      <c r="S113" s="60">
        <f>+S114+S115</f>
        <v>366401.735</v>
      </c>
      <c r="T113" s="60">
        <f>+S113/Q113*100</f>
        <v>91.69452631741693</v>
      </c>
      <c r="U113" s="60">
        <f>+S113/R113*100</f>
        <v>87.66068805103298</v>
      </c>
      <c r="V113" s="1"/>
    </row>
    <row r="114" spans="1:22" ht="23.25">
      <c r="A114" s="1"/>
      <c r="B114" s="52"/>
      <c r="C114" s="52"/>
      <c r="D114" s="52"/>
      <c r="E114" s="52"/>
      <c r="F114" s="52"/>
      <c r="G114" s="63"/>
      <c r="H114" s="68"/>
      <c r="I114" s="69" t="s">
        <v>39</v>
      </c>
      <c r="J114" s="65"/>
      <c r="K114" s="57" t="s">
        <v>87</v>
      </c>
      <c r="L114" s="60"/>
      <c r="M114" s="60"/>
      <c r="N114" s="60"/>
      <c r="O114" s="60"/>
      <c r="P114" s="60"/>
      <c r="Q114" s="60">
        <v>399589.539</v>
      </c>
      <c r="R114" s="60">
        <v>417977.252</v>
      </c>
      <c r="S114" s="60">
        <v>366401.735</v>
      </c>
      <c r="T114" s="60">
        <f>+S114/Q114*100</f>
        <v>91.69452631741693</v>
      </c>
      <c r="U114" s="60">
        <f>+S114/R114*100</f>
        <v>87.66068805103298</v>
      </c>
      <c r="V114" s="1"/>
    </row>
    <row r="115" spans="1:22" ht="23.25">
      <c r="A115" s="1"/>
      <c r="B115" s="52"/>
      <c r="C115" s="52"/>
      <c r="D115" s="52"/>
      <c r="E115" s="52"/>
      <c r="F115" s="52"/>
      <c r="G115" s="52"/>
      <c r="H115" s="68"/>
      <c r="I115" s="69" t="s">
        <v>40</v>
      </c>
      <c r="J115" s="65"/>
      <c r="K115" s="75"/>
      <c r="L115" s="74"/>
      <c r="M115" s="74"/>
      <c r="N115" s="74"/>
      <c r="O115" s="74"/>
      <c r="P115" s="74"/>
      <c r="Q115" s="74"/>
      <c r="R115" s="74"/>
      <c r="S115" s="74"/>
      <c r="T115" s="60"/>
      <c r="U115" s="60"/>
      <c r="V115" s="1"/>
    </row>
    <row r="116" spans="1:22" ht="23.25">
      <c r="A116" s="1"/>
      <c r="B116" s="52"/>
      <c r="C116" s="52"/>
      <c r="D116" s="52"/>
      <c r="E116" s="52"/>
      <c r="F116" s="52"/>
      <c r="G116" s="52"/>
      <c r="H116" s="68"/>
      <c r="I116" s="69" t="s">
        <v>88</v>
      </c>
      <c r="J116" s="65"/>
      <c r="K116" s="57"/>
      <c r="L116" s="60"/>
      <c r="M116" s="60"/>
      <c r="N116" s="60"/>
      <c r="O116" s="60"/>
      <c r="P116" s="60"/>
      <c r="Q116" s="60"/>
      <c r="R116" s="60"/>
      <c r="S116" s="60"/>
      <c r="T116" s="60"/>
      <c r="U116" s="60"/>
      <c r="V116" s="1"/>
    </row>
    <row r="117" spans="1:22" ht="23.25">
      <c r="A117" s="1"/>
      <c r="B117" s="52"/>
      <c r="C117" s="52"/>
      <c r="D117" s="52"/>
      <c r="E117" s="52"/>
      <c r="F117" s="52"/>
      <c r="G117" s="52"/>
      <c r="H117" s="68"/>
      <c r="I117" s="69" t="s">
        <v>89</v>
      </c>
      <c r="J117" s="65"/>
      <c r="K117" s="57"/>
      <c r="L117" s="60"/>
      <c r="M117" s="60"/>
      <c r="N117" s="60"/>
      <c r="O117" s="60"/>
      <c r="P117" s="60"/>
      <c r="Q117" s="60"/>
      <c r="R117" s="60"/>
      <c r="S117" s="60"/>
      <c r="T117" s="60"/>
      <c r="U117" s="60"/>
      <c r="V117" s="1"/>
    </row>
    <row r="118" spans="1:22" ht="23.25">
      <c r="A118" s="1"/>
      <c r="B118" s="52"/>
      <c r="C118" s="52"/>
      <c r="D118" s="52"/>
      <c r="E118" s="52"/>
      <c r="F118" s="52"/>
      <c r="G118" s="52"/>
      <c r="H118" s="68"/>
      <c r="I118" s="69" t="s">
        <v>90</v>
      </c>
      <c r="J118" s="65"/>
      <c r="K118" s="57" t="s">
        <v>91</v>
      </c>
      <c r="L118" s="60">
        <v>100</v>
      </c>
      <c r="M118" s="60">
        <v>100</v>
      </c>
      <c r="N118" s="60">
        <v>90.5</v>
      </c>
      <c r="O118" s="60">
        <f>+N118/L118*100</f>
        <v>90.5</v>
      </c>
      <c r="P118" s="60">
        <v>70.4</v>
      </c>
      <c r="Q118" s="60">
        <f>+Q119+Q120</f>
        <v>33007.182</v>
      </c>
      <c r="R118" s="60">
        <f>+R119+R120</f>
        <v>27416.051</v>
      </c>
      <c r="S118" s="60">
        <f>+S119+S120</f>
        <v>17972.543</v>
      </c>
      <c r="T118" s="60">
        <f>+S118/Q118*100</f>
        <v>54.450401127851514</v>
      </c>
      <c r="U118" s="60">
        <f>+S118/R118*100</f>
        <v>65.55482042253277</v>
      </c>
      <c r="V118" s="1"/>
    </row>
    <row r="119" spans="1:22" ht="23.25">
      <c r="A119" s="1"/>
      <c r="B119" s="52"/>
      <c r="C119" s="52"/>
      <c r="D119" s="52"/>
      <c r="E119" s="52"/>
      <c r="F119" s="52"/>
      <c r="G119" s="52"/>
      <c r="H119" s="68"/>
      <c r="I119" s="69" t="s">
        <v>39</v>
      </c>
      <c r="J119" s="65"/>
      <c r="K119" s="57"/>
      <c r="L119" s="60"/>
      <c r="M119" s="60"/>
      <c r="N119" s="60"/>
      <c r="O119" s="60"/>
      <c r="P119" s="60"/>
      <c r="Q119" s="60">
        <v>33007.182</v>
      </c>
      <c r="R119" s="60">
        <v>27416.051</v>
      </c>
      <c r="S119" s="60">
        <v>17972.543</v>
      </c>
      <c r="T119" s="60">
        <f>+S119/Q119*100</f>
        <v>54.450401127851514</v>
      </c>
      <c r="U119" s="60">
        <f>+S119/R119*100</f>
        <v>65.55482042253277</v>
      </c>
      <c r="V119" s="1"/>
    </row>
    <row r="120" spans="1:22" ht="23.25">
      <c r="A120" s="1"/>
      <c r="B120" s="52"/>
      <c r="C120" s="52"/>
      <c r="D120" s="52"/>
      <c r="E120" s="53"/>
      <c r="F120" s="76"/>
      <c r="G120" s="77"/>
      <c r="H120" s="68"/>
      <c r="I120" s="69" t="s">
        <v>40</v>
      </c>
      <c r="J120" s="65"/>
      <c r="K120" s="57"/>
      <c r="L120" s="60"/>
      <c r="M120" s="60"/>
      <c r="N120" s="60"/>
      <c r="O120" s="60"/>
      <c r="P120" s="60"/>
      <c r="Q120" s="60"/>
      <c r="R120" s="60"/>
      <c r="S120" s="60"/>
      <c r="T120" s="60"/>
      <c r="U120" s="60"/>
      <c r="V120" s="1"/>
    </row>
    <row r="121" spans="1:22" ht="23.25">
      <c r="A121" s="1"/>
      <c r="B121" s="52"/>
      <c r="C121" s="52"/>
      <c r="D121" s="52"/>
      <c r="E121" s="53"/>
      <c r="F121" s="76"/>
      <c r="G121" s="77"/>
      <c r="H121" s="68"/>
      <c r="I121" s="69" t="s">
        <v>92</v>
      </c>
      <c r="J121" s="65"/>
      <c r="K121" s="75"/>
      <c r="L121" s="60"/>
      <c r="M121" s="60"/>
      <c r="N121" s="60"/>
      <c r="O121" s="60"/>
      <c r="P121" s="60"/>
      <c r="Q121" s="60"/>
      <c r="R121" s="60"/>
      <c r="S121" s="60"/>
      <c r="T121" s="60"/>
      <c r="U121" s="60"/>
      <c r="V121" s="1"/>
    </row>
    <row r="122" spans="1:22" ht="23.25">
      <c r="A122" s="1"/>
      <c r="B122" s="52"/>
      <c r="C122" s="52"/>
      <c r="D122" s="52"/>
      <c r="E122" s="52"/>
      <c r="F122" s="52"/>
      <c r="G122" s="52"/>
      <c r="H122" s="68"/>
      <c r="I122" s="69" t="s">
        <v>93</v>
      </c>
      <c r="J122" s="65"/>
      <c r="K122" s="57"/>
      <c r="L122" s="60"/>
      <c r="M122" s="60"/>
      <c r="N122" s="60"/>
      <c r="O122" s="60"/>
      <c r="P122" s="60"/>
      <c r="Q122" s="60"/>
      <c r="R122" s="60"/>
      <c r="S122" s="60"/>
      <c r="T122" s="60"/>
      <c r="U122" s="60"/>
      <c r="V122" s="1"/>
    </row>
    <row r="123" spans="1:22" ht="23.25">
      <c r="A123" s="1"/>
      <c r="B123" s="52"/>
      <c r="C123" s="52"/>
      <c r="D123" s="52"/>
      <c r="E123" s="52"/>
      <c r="F123" s="52"/>
      <c r="G123" s="52"/>
      <c r="H123" s="68"/>
      <c r="I123" s="69"/>
      <c r="J123" s="65"/>
      <c r="K123" s="57"/>
      <c r="L123" s="60"/>
      <c r="M123" s="60"/>
      <c r="N123" s="61"/>
      <c r="O123" s="60"/>
      <c r="P123" s="60"/>
      <c r="Q123" s="60"/>
      <c r="R123" s="60"/>
      <c r="S123" s="60"/>
      <c r="T123" s="60"/>
      <c r="U123" s="60"/>
      <c r="V123" s="1"/>
    </row>
    <row r="124" spans="1:22" ht="23.25">
      <c r="A124" s="1"/>
      <c r="B124" s="52"/>
      <c r="C124" s="52"/>
      <c r="D124" s="52"/>
      <c r="E124" s="52"/>
      <c r="F124" s="52"/>
      <c r="G124" s="52"/>
      <c r="H124" s="68"/>
      <c r="I124" s="69"/>
      <c r="J124" s="65"/>
      <c r="K124" s="57"/>
      <c r="L124" s="60"/>
      <c r="M124" s="60"/>
      <c r="N124" s="60"/>
      <c r="O124" s="60"/>
      <c r="P124" s="60"/>
      <c r="Q124" s="60"/>
      <c r="R124" s="60"/>
      <c r="S124" s="60"/>
      <c r="T124" s="60"/>
      <c r="U124" s="60"/>
      <c r="V124" s="1"/>
    </row>
    <row r="125" spans="1:22" ht="23.25">
      <c r="A125" s="1"/>
      <c r="B125" s="52"/>
      <c r="C125" s="52"/>
      <c r="D125" s="52"/>
      <c r="E125" s="52"/>
      <c r="F125" s="52" t="s">
        <v>94</v>
      </c>
      <c r="G125" s="52"/>
      <c r="H125" s="68"/>
      <c r="I125" s="69" t="s">
        <v>95</v>
      </c>
      <c r="J125" s="65"/>
      <c r="K125" s="57"/>
      <c r="L125" s="74"/>
      <c r="M125" s="74"/>
      <c r="N125" s="74"/>
      <c r="O125" s="74"/>
      <c r="P125" s="74"/>
      <c r="Q125" s="74">
        <f>+Q126+Q127</f>
        <v>1654422.827</v>
      </c>
      <c r="R125" s="74">
        <f>+R126+R127</f>
        <v>1558799.145</v>
      </c>
      <c r="S125" s="74">
        <f>+S126+S127</f>
        <v>1359754.7149999999</v>
      </c>
      <c r="T125" s="60">
        <f>+S125/Q125*100</f>
        <v>82.18906876821035</v>
      </c>
      <c r="U125" s="60">
        <f>+S125/R125*100</f>
        <v>87.23091229306517</v>
      </c>
      <c r="V125" s="1"/>
    </row>
    <row r="126" spans="1:22" ht="23.25">
      <c r="A126" s="1"/>
      <c r="B126" s="52"/>
      <c r="C126" s="52"/>
      <c r="D126" s="52"/>
      <c r="E126" s="52"/>
      <c r="F126" s="52"/>
      <c r="G126" s="52"/>
      <c r="H126" s="68"/>
      <c r="I126" s="69" t="s">
        <v>39</v>
      </c>
      <c r="J126" s="65"/>
      <c r="K126" s="57"/>
      <c r="L126" s="60"/>
      <c r="M126" s="60"/>
      <c r="N126" s="60"/>
      <c r="O126" s="60"/>
      <c r="P126" s="60"/>
      <c r="Q126" s="60">
        <f aca="true" t="shared" si="9" ref="Q126:S127">+Q130+Q151+Q161</f>
        <v>1654422.827</v>
      </c>
      <c r="R126" s="60">
        <f t="shared" si="9"/>
        <v>1558799.145</v>
      </c>
      <c r="S126" s="60">
        <f t="shared" si="9"/>
        <v>1359754.7149999999</v>
      </c>
      <c r="T126" s="60">
        <f>+S126/Q126*100</f>
        <v>82.18906876821035</v>
      </c>
      <c r="U126" s="60">
        <f>+S126/R126*100</f>
        <v>87.23091229306517</v>
      </c>
      <c r="V126" s="1"/>
    </row>
    <row r="127" spans="1:22" ht="23.25">
      <c r="A127" s="1"/>
      <c r="B127" s="52"/>
      <c r="C127" s="52"/>
      <c r="D127" s="52"/>
      <c r="E127" s="52"/>
      <c r="F127" s="52"/>
      <c r="G127" s="52"/>
      <c r="H127" s="68"/>
      <c r="I127" s="69" t="s">
        <v>40</v>
      </c>
      <c r="J127" s="65"/>
      <c r="K127" s="75"/>
      <c r="L127" s="60"/>
      <c r="M127" s="60"/>
      <c r="N127" s="60"/>
      <c r="O127" s="60"/>
      <c r="P127" s="60"/>
      <c r="Q127" s="60">
        <f t="shared" si="9"/>
        <v>0</v>
      </c>
      <c r="R127" s="60">
        <f t="shared" si="9"/>
        <v>0</v>
      </c>
      <c r="S127" s="60">
        <f t="shared" si="9"/>
        <v>0</v>
      </c>
      <c r="T127" s="60"/>
      <c r="U127" s="60"/>
      <c r="V127" s="1"/>
    </row>
    <row r="128" spans="1:22" ht="23.25">
      <c r="A128" s="1"/>
      <c r="B128" s="52"/>
      <c r="C128" s="52"/>
      <c r="D128" s="52"/>
      <c r="E128" s="52"/>
      <c r="F128" s="52"/>
      <c r="G128" s="52"/>
      <c r="H128" s="68"/>
      <c r="I128" s="69"/>
      <c r="J128" s="65"/>
      <c r="K128" s="57"/>
      <c r="L128" s="60"/>
      <c r="M128" s="60"/>
      <c r="N128" s="60"/>
      <c r="O128" s="60"/>
      <c r="P128" s="60"/>
      <c r="Q128" s="60"/>
      <c r="R128" s="60"/>
      <c r="S128" s="60"/>
      <c r="T128" s="60"/>
      <c r="U128" s="60"/>
      <c r="V128" s="1"/>
    </row>
    <row r="129" spans="1:22" ht="23.25">
      <c r="A129" s="1"/>
      <c r="B129" s="52"/>
      <c r="C129" s="52"/>
      <c r="D129" s="52"/>
      <c r="E129" s="52"/>
      <c r="F129" s="52"/>
      <c r="G129" s="52" t="s">
        <v>96</v>
      </c>
      <c r="H129" s="68"/>
      <c r="I129" s="69" t="s">
        <v>97</v>
      </c>
      <c r="J129" s="65"/>
      <c r="K129" s="57"/>
      <c r="L129" s="60"/>
      <c r="M129" s="60"/>
      <c r="N129" s="60"/>
      <c r="O129" s="60"/>
      <c r="P129" s="60"/>
      <c r="Q129" s="60">
        <f>+Q130+Q131</f>
        <v>38967.916</v>
      </c>
      <c r="R129" s="60">
        <f>+R130+R131</f>
        <v>32043.77</v>
      </c>
      <c r="S129" s="60">
        <f>+S130+S131</f>
        <v>25987.058</v>
      </c>
      <c r="T129" s="60">
        <f>+S129/Q129*100</f>
        <v>66.6883443292169</v>
      </c>
      <c r="U129" s="60">
        <f>+S129/R129*100</f>
        <v>81.09862853216086</v>
      </c>
      <c r="V129" s="1"/>
    </row>
    <row r="130" spans="1:22" ht="23.25">
      <c r="A130" s="1"/>
      <c r="B130" s="52"/>
      <c r="C130" s="52"/>
      <c r="D130" s="52"/>
      <c r="E130" s="52"/>
      <c r="F130" s="52"/>
      <c r="G130" s="52"/>
      <c r="H130" s="68"/>
      <c r="I130" s="69" t="s">
        <v>39</v>
      </c>
      <c r="J130" s="65"/>
      <c r="K130" s="57"/>
      <c r="L130" s="60"/>
      <c r="M130" s="60"/>
      <c r="N130" s="60"/>
      <c r="O130" s="60"/>
      <c r="P130" s="60"/>
      <c r="Q130" s="60">
        <f aca="true" t="shared" si="10" ref="Q130:S131">+Q145</f>
        <v>38967.916</v>
      </c>
      <c r="R130" s="60">
        <f t="shared" si="10"/>
        <v>32043.77</v>
      </c>
      <c r="S130" s="60">
        <f t="shared" si="10"/>
        <v>25987.058</v>
      </c>
      <c r="T130" s="60">
        <f>+S130/Q130*100</f>
        <v>66.6883443292169</v>
      </c>
      <c r="U130" s="60">
        <f>+S130/R130*100</f>
        <v>81.09862853216086</v>
      </c>
      <c r="V130" s="1"/>
    </row>
    <row r="131" spans="1:22" ht="23.25">
      <c r="A131" s="1"/>
      <c r="B131" s="52"/>
      <c r="C131" s="52"/>
      <c r="D131" s="52"/>
      <c r="E131" s="52"/>
      <c r="F131" s="52"/>
      <c r="G131" s="52"/>
      <c r="H131" s="68"/>
      <c r="I131" s="69" t="s">
        <v>40</v>
      </c>
      <c r="J131" s="65"/>
      <c r="K131" s="57"/>
      <c r="L131" s="60"/>
      <c r="M131" s="60"/>
      <c r="N131" s="60"/>
      <c r="O131" s="60"/>
      <c r="P131" s="60"/>
      <c r="Q131" s="60">
        <f t="shared" si="10"/>
        <v>0</v>
      </c>
      <c r="R131" s="60">
        <f t="shared" si="10"/>
        <v>0</v>
      </c>
      <c r="S131" s="60">
        <f t="shared" si="10"/>
        <v>0</v>
      </c>
      <c r="T131" s="60"/>
      <c r="U131" s="60"/>
      <c r="V131" s="1"/>
    </row>
    <row r="132" spans="1:22" ht="23.25">
      <c r="A132" s="1"/>
      <c r="B132" s="52"/>
      <c r="C132" s="52"/>
      <c r="D132" s="52"/>
      <c r="E132" s="52"/>
      <c r="F132" s="52"/>
      <c r="G132" s="52"/>
      <c r="H132" s="68"/>
      <c r="I132" s="69"/>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t="s">
        <v>98</v>
      </c>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t="s">
        <v>99</v>
      </c>
      <c r="J134" s="65"/>
      <c r="K134" s="57" t="s">
        <v>100</v>
      </c>
      <c r="L134" s="74">
        <v>100</v>
      </c>
      <c r="M134" s="74">
        <v>100</v>
      </c>
      <c r="N134" s="74">
        <v>100</v>
      </c>
      <c r="O134" s="74">
        <f>+N134/L134*100</f>
        <v>100</v>
      </c>
      <c r="P134" s="74">
        <f>+N134/M134*100</f>
        <v>100</v>
      </c>
      <c r="Q134" s="74">
        <f>+Q145+Q146</f>
        <v>38967.916</v>
      </c>
      <c r="R134" s="74">
        <f>+R145+R146</f>
        <v>32043.77</v>
      </c>
      <c r="S134" s="74">
        <f>+S145+S146</f>
        <v>25987.058</v>
      </c>
      <c r="T134" s="78">
        <f>+S134/Q134*100</f>
        <v>66.6883443292169</v>
      </c>
      <c r="U134" s="60">
        <f>+S134/R134*100</f>
        <v>81.09862853216086</v>
      </c>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20"/>
      <c r="B136" s="18"/>
      <c r="C136" s="18"/>
      <c r="D136" s="18"/>
      <c r="E136" s="18"/>
      <c r="F136" s="18"/>
      <c r="G136" s="18"/>
      <c r="H136" s="20"/>
      <c r="I136" s="20"/>
      <c r="J136" s="92"/>
      <c r="K136" s="18"/>
      <c r="L136" s="18"/>
      <c r="M136" s="18"/>
      <c r="N136" s="18"/>
      <c r="O136" s="18"/>
      <c r="P136" s="18"/>
      <c r="Q136" s="18"/>
      <c r="R136" s="18"/>
      <c r="S136" s="18"/>
      <c r="T136" s="18"/>
      <c r="U136" s="18"/>
      <c r="V136" s="20"/>
    </row>
    <row r="137" spans="1:22" ht="23.25">
      <c r="A137" s="1"/>
      <c r="B137" s="1"/>
      <c r="C137" s="1"/>
      <c r="D137" s="1"/>
      <c r="E137" s="1"/>
      <c r="F137" s="1"/>
      <c r="G137" s="1"/>
      <c r="H137" s="1"/>
      <c r="I137" s="1"/>
      <c r="J137" s="1"/>
      <c r="K137" s="1"/>
      <c r="L137" s="1"/>
      <c r="M137" s="1"/>
      <c r="N137" s="1"/>
      <c r="O137" s="1"/>
      <c r="P137" s="1"/>
      <c r="Q137" s="90"/>
      <c r="R137" s="90"/>
      <c r="S137" s="90"/>
      <c r="T137" s="90"/>
      <c r="U137" s="91" t="s">
        <v>153</v>
      </c>
      <c r="V137" s="1"/>
    </row>
    <row r="138" spans="1:22" ht="23.25">
      <c r="A138" s="1"/>
      <c r="B138" s="9"/>
      <c r="C138" s="10"/>
      <c r="D138" s="10"/>
      <c r="E138" s="10"/>
      <c r="F138" s="10"/>
      <c r="G138" s="11"/>
      <c r="H138" s="12"/>
      <c r="I138" s="12"/>
      <c r="J138" s="10"/>
      <c r="K138" s="9" t="s">
        <v>3</v>
      </c>
      <c r="L138" s="13"/>
      <c r="M138" s="13"/>
      <c r="N138" s="13"/>
      <c r="O138" s="13"/>
      <c r="P138" s="14"/>
      <c r="Q138" s="15" t="s">
        <v>4</v>
      </c>
      <c r="R138" s="10"/>
      <c r="S138" s="10"/>
      <c r="T138" s="10"/>
      <c r="U138" s="16"/>
      <c r="V138" s="1"/>
    </row>
    <row r="139" spans="1:22" ht="23.25">
      <c r="A139" s="1"/>
      <c r="B139" s="17" t="s">
        <v>5</v>
      </c>
      <c r="C139" s="18"/>
      <c r="D139" s="18"/>
      <c r="E139" s="18"/>
      <c r="F139" s="18"/>
      <c r="G139" s="19"/>
      <c r="H139" s="20"/>
      <c r="I139" s="20"/>
      <c r="J139" s="21"/>
      <c r="K139" s="22"/>
      <c r="L139" s="23" t="s">
        <v>6</v>
      </c>
      <c r="M139" s="23"/>
      <c r="N139" s="23"/>
      <c r="O139" s="23"/>
      <c r="P139" s="24"/>
      <c r="Q139" s="17" t="s">
        <v>7</v>
      </c>
      <c r="R139" s="18"/>
      <c r="S139" s="18"/>
      <c r="T139" s="18"/>
      <c r="U139" s="25"/>
      <c r="V139" s="1"/>
    </row>
    <row r="140" spans="1:22" ht="23.25">
      <c r="A140" s="1"/>
      <c r="B140" s="26" t="s">
        <v>8</v>
      </c>
      <c r="C140" s="27"/>
      <c r="D140" s="27"/>
      <c r="E140" s="27"/>
      <c r="F140" s="27"/>
      <c r="G140" s="28"/>
      <c r="H140" s="1"/>
      <c r="I140" s="2" t="s">
        <v>9</v>
      </c>
      <c r="J140" s="18"/>
      <c r="K140" s="29" t="s">
        <v>10</v>
      </c>
      <c r="L140" s="30"/>
      <c r="M140" s="31"/>
      <c r="N140" s="32"/>
      <c r="O140" s="29" t="s">
        <v>11</v>
      </c>
      <c r="P140" s="25"/>
      <c r="Q140" s="26" t="s">
        <v>12</v>
      </c>
      <c r="R140" s="27"/>
      <c r="S140" s="27"/>
      <c r="T140" s="27"/>
      <c r="U140" s="33"/>
      <c r="V140" s="1"/>
    </row>
    <row r="141" spans="1:22" ht="23.25">
      <c r="A141" s="1"/>
      <c r="B141" s="34"/>
      <c r="C141" s="34"/>
      <c r="D141" s="34"/>
      <c r="E141" s="34"/>
      <c r="F141" s="34"/>
      <c r="G141" s="30"/>
      <c r="H141" s="34"/>
      <c r="I141" s="35"/>
      <c r="J141" s="36"/>
      <c r="K141" s="37" t="s">
        <v>13</v>
      </c>
      <c r="L141" s="38" t="s">
        <v>14</v>
      </c>
      <c r="M141" s="38" t="s">
        <v>15</v>
      </c>
      <c r="N141" s="37" t="s">
        <v>16</v>
      </c>
      <c r="O141" s="26" t="s">
        <v>17</v>
      </c>
      <c r="P141" s="33"/>
      <c r="Q141" s="30"/>
      <c r="R141" s="39"/>
      <c r="S141" s="30"/>
      <c r="T141" s="40" t="s">
        <v>18</v>
      </c>
      <c r="U141" s="41"/>
      <c r="V141" s="1"/>
    </row>
    <row r="142" spans="1:22" ht="23.25">
      <c r="A142" s="1"/>
      <c r="B142" s="17" t="s">
        <v>19</v>
      </c>
      <c r="C142" s="17" t="s">
        <v>20</v>
      </c>
      <c r="D142" s="17" t="s">
        <v>21</v>
      </c>
      <c r="E142" s="17" t="s">
        <v>22</v>
      </c>
      <c r="F142" s="37" t="s">
        <v>23</v>
      </c>
      <c r="G142" s="42" t="s">
        <v>24</v>
      </c>
      <c r="H142" s="34"/>
      <c r="I142" s="1"/>
      <c r="J142" s="36"/>
      <c r="K142" s="38" t="s">
        <v>25</v>
      </c>
      <c r="L142" s="38"/>
      <c r="M142" s="34"/>
      <c r="N142" s="38"/>
      <c r="O142" s="35" t="s">
        <v>26</v>
      </c>
      <c r="P142" s="43" t="s">
        <v>26</v>
      </c>
      <c r="Q142" s="38" t="s">
        <v>14</v>
      </c>
      <c r="R142" s="37" t="s">
        <v>27</v>
      </c>
      <c r="S142" s="38" t="s">
        <v>28</v>
      </c>
      <c r="T142" s="26" t="s">
        <v>29</v>
      </c>
      <c r="U142" s="33"/>
      <c r="V142" s="1"/>
    </row>
    <row r="143" spans="1:22" ht="23.25">
      <c r="A143" s="1"/>
      <c r="B143" s="44"/>
      <c r="C143" s="44"/>
      <c r="D143" s="44"/>
      <c r="E143" s="44"/>
      <c r="F143" s="44"/>
      <c r="G143" s="45"/>
      <c r="H143" s="44"/>
      <c r="I143" s="46"/>
      <c r="J143" s="47"/>
      <c r="K143" s="48"/>
      <c r="L143" s="48"/>
      <c r="M143" s="45"/>
      <c r="N143" s="49"/>
      <c r="O143" s="47" t="s">
        <v>30</v>
      </c>
      <c r="P143" s="50" t="s">
        <v>31</v>
      </c>
      <c r="Q143" s="45"/>
      <c r="R143" s="48"/>
      <c r="S143" s="48"/>
      <c r="T143" s="51" t="s">
        <v>32</v>
      </c>
      <c r="U143" s="51" t="s">
        <v>33</v>
      </c>
      <c r="V143" s="1"/>
    </row>
    <row r="144" spans="1:22" ht="23.25">
      <c r="A144" s="1"/>
      <c r="B144" s="52"/>
      <c r="C144" s="52"/>
      <c r="D144" s="52"/>
      <c r="E144" s="52"/>
      <c r="F144" s="52"/>
      <c r="G144" s="53"/>
      <c r="H144" s="54"/>
      <c r="I144" s="55"/>
      <c r="J144" s="56"/>
      <c r="K144" s="57"/>
      <c r="L144" s="58"/>
      <c r="M144" s="59"/>
      <c r="N144" s="60"/>
      <c r="O144" s="61"/>
      <c r="P144" s="62"/>
      <c r="Q144" s="58"/>
      <c r="R144" s="58"/>
      <c r="S144" s="58"/>
      <c r="T144" s="58"/>
      <c r="U144" s="60"/>
      <c r="V144" s="1"/>
    </row>
    <row r="145" spans="1:22" ht="23.25">
      <c r="A145" s="1"/>
      <c r="B145" s="52" t="s">
        <v>37</v>
      </c>
      <c r="C145" s="63" t="s">
        <v>41</v>
      </c>
      <c r="D145" s="63"/>
      <c r="E145" s="63" t="s">
        <v>43</v>
      </c>
      <c r="F145" s="63" t="s">
        <v>94</v>
      </c>
      <c r="G145" s="64" t="s">
        <v>96</v>
      </c>
      <c r="H145" s="55"/>
      <c r="I145" s="55" t="s">
        <v>39</v>
      </c>
      <c r="J145" s="65"/>
      <c r="K145" s="57"/>
      <c r="L145" s="61"/>
      <c r="M145" s="66"/>
      <c r="N145" s="60"/>
      <c r="O145" s="61"/>
      <c r="P145" s="67"/>
      <c r="Q145" s="58">
        <v>38967.916</v>
      </c>
      <c r="R145" s="58">
        <v>32043.77</v>
      </c>
      <c r="S145" s="58">
        <v>25987.058</v>
      </c>
      <c r="T145" s="60">
        <f>+S145/Q145*100</f>
        <v>66.6883443292169</v>
      </c>
      <c r="U145" s="60">
        <f>+S145/R145*100</f>
        <v>81.09862853216086</v>
      </c>
      <c r="V145" s="1"/>
    </row>
    <row r="146" spans="1:22" ht="23.25">
      <c r="A146" s="1"/>
      <c r="B146" s="52"/>
      <c r="C146" s="52"/>
      <c r="D146" s="52"/>
      <c r="E146" s="52"/>
      <c r="F146" s="52"/>
      <c r="G146" s="52"/>
      <c r="H146" s="68"/>
      <c r="I146" s="69" t="s">
        <v>40</v>
      </c>
      <c r="J146" s="65"/>
      <c r="K146" s="57"/>
      <c r="L146" s="60"/>
      <c r="M146" s="60"/>
      <c r="N146" s="60"/>
      <c r="O146" s="60"/>
      <c r="P146" s="60"/>
      <c r="Q146" s="60"/>
      <c r="R146" s="60"/>
      <c r="S146" s="60"/>
      <c r="T146" s="60"/>
      <c r="U146" s="60"/>
      <c r="V146" s="1"/>
    </row>
    <row r="147" spans="1:22" ht="23.25">
      <c r="A147" s="1"/>
      <c r="B147" s="52"/>
      <c r="C147" s="52"/>
      <c r="D147" s="52"/>
      <c r="E147" s="52"/>
      <c r="F147" s="52"/>
      <c r="G147" s="52"/>
      <c r="H147" s="68"/>
      <c r="I147" s="69" t="s">
        <v>101</v>
      </c>
      <c r="J147" s="65"/>
      <c r="K147" s="57"/>
      <c r="L147" s="60"/>
      <c r="M147" s="60"/>
      <c r="N147" s="60"/>
      <c r="O147" s="60"/>
      <c r="P147" s="60"/>
      <c r="Q147" s="60"/>
      <c r="R147" s="60"/>
      <c r="S147" s="60"/>
      <c r="T147" s="60"/>
      <c r="U147" s="60"/>
      <c r="V147" s="1"/>
    </row>
    <row r="148" spans="1:22" ht="23.25">
      <c r="A148" s="1"/>
      <c r="B148" s="52"/>
      <c r="C148" s="52"/>
      <c r="D148" s="52"/>
      <c r="E148" s="52"/>
      <c r="F148" s="52"/>
      <c r="G148" s="52"/>
      <c r="H148" s="68"/>
      <c r="I148" s="69" t="s">
        <v>102</v>
      </c>
      <c r="J148" s="65"/>
      <c r="K148" s="57"/>
      <c r="L148" s="60"/>
      <c r="M148" s="60"/>
      <c r="N148" s="60"/>
      <c r="O148" s="60"/>
      <c r="P148" s="60"/>
      <c r="Q148" s="60"/>
      <c r="R148" s="60"/>
      <c r="S148" s="60"/>
      <c r="T148" s="60"/>
      <c r="U148" s="60"/>
      <c r="V148" s="1"/>
    </row>
    <row r="149" spans="1:22" ht="23.25">
      <c r="A149" s="1"/>
      <c r="B149" s="52"/>
      <c r="C149" s="52"/>
      <c r="D149" s="52"/>
      <c r="E149" s="52"/>
      <c r="F149" s="52"/>
      <c r="G149" s="52"/>
      <c r="H149" s="68"/>
      <c r="I149" s="69"/>
      <c r="J149" s="65"/>
      <c r="K149" s="57"/>
      <c r="L149" s="60"/>
      <c r="M149" s="60"/>
      <c r="N149" s="60"/>
      <c r="O149" s="60"/>
      <c r="P149" s="60"/>
      <c r="Q149" s="60"/>
      <c r="R149" s="60"/>
      <c r="S149" s="60"/>
      <c r="T149" s="60"/>
      <c r="U149" s="60"/>
      <c r="V149" s="1"/>
    </row>
    <row r="150" spans="1:22" ht="23.25">
      <c r="A150" s="1"/>
      <c r="B150" s="52"/>
      <c r="C150" s="52"/>
      <c r="D150" s="52"/>
      <c r="E150" s="52"/>
      <c r="F150" s="52"/>
      <c r="G150" s="52" t="s">
        <v>103</v>
      </c>
      <c r="H150" s="68"/>
      <c r="I150" s="69" t="s">
        <v>104</v>
      </c>
      <c r="J150" s="65"/>
      <c r="K150" s="57"/>
      <c r="L150" s="60"/>
      <c r="M150" s="60"/>
      <c r="N150" s="60"/>
      <c r="O150" s="60"/>
      <c r="P150" s="60"/>
      <c r="Q150" s="60">
        <f>+Q151+Q152</f>
        <v>333536.4</v>
      </c>
      <c r="R150" s="60">
        <f>+R151+R152</f>
        <v>203077.912</v>
      </c>
      <c r="S150" s="60">
        <f>+S151+S152</f>
        <v>109193.48</v>
      </c>
      <c r="T150" s="60">
        <f>+S150/Q150*100</f>
        <v>32.738099949510755</v>
      </c>
      <c r="U150" s="60">
        <f>+S150/R150*100</f>
        <v>53.76925482668937</v>
      </c>
      <c r="V150" s="1"/>
    </row>
    <row r="151" spans="1:22" ht="23.25">
      <c r="A151" s="1"/>
      <c r="B151" s="52"/>
      <c r="C151" s="52"/>
      <c r="D151" s="52"/>
      <c r="E151" s="52"/>
      <c r="F151" s="52"/>
      <c r="G151" s="52"/>
      <c r="H151" s="68"/>
      <c r="I151" s="69" t="s">
        <v>39</v>
      </c>
      <c r="J151" s="65"/>
      <c r="K151" s="57"/>
      <c r="L151" s="60"/>
      <c r="M151" s="60"/>
      <c r="N151" s="60"/>
      <c r="O151" s="60"/>
      <c r="P151" s="60"/>
      <c r="Q151" s="60">
        <f>+Q155</f>
        <v>333536.4</v>
      </c>
      <c r="R151" s="60">
        <f>+R155</f>
        <v>203077.912</v>
      </c>
      <c r="S151" s="60">
        <f>+S155</f>
        <v>109193.48</v>
      </c>
      <c r="T151" s="60">
        <f>+S151/Q151*100</f>
        <v>32.738099949510755</v>
      </c>
      <c r="U151" s="60">
        <f>+S151/R151*100</f>
        <v>53.76925482668937</v>
      </c>
      <c r="V151" s="1"/>
    </row>
    <row r="152" spans="1:22" ht="23.25">
      <c r="A152" s="1"/>
      <c r="B152" s="52"/>
      <c r="C152" s="52"/>
      <c r="D152" s="52"/>
      <c r="E152" s="52"/>
      <c r="F152" s="52"/>
      <c r="G152" s="52"/>
      <c r="H152" s="68"/>
      <c r="I152" s="69" t="s">
        <v>40</v>
      </c>
      <c r="J152" s="65"/>
      <c r="K152" s="57"/>
      <c r="L152" s="60"/>
      <c r="M152" s="60"/>
      <c r="N152" s="60"/>
      <c r="O152" s="60"/>
      <c r="P152" s="60"/>
      <c r="Q152" s="60"/>
      <c r="R152" s="60"/>
      <c r="S152" s="60"/>
      <c r="T152" s="60"/>
      <c r="U152" s="60"/>
      <c r="V152" s="1"/>
    </row>
    <row r="153" spans="1:22" ht="23.25">
      <c r="A153" s="1"/>
      <c r="B153" s="52"/>
      <c r="C153" s="52"/>
      <c r="D153" s="52"/>
      <c r="E153" s="52"/>
      <c r="F153" s="52"/>
      <c r="G153" s="52"/>
      <c r="H153" s="68"/>
      <c r="I153" s="69"/>
      <c r="J153" s="65"/>
      <c r="K153" s="57"/>
      <c r="L153" s="60"/>
      <c r="M153" s="60"/>
      <c r="N153" s="60"/>
      <c r="O153" s="60"/>
      <c r="P153" s="60"/>
      <c r="Q153" s="60"/>
      <c r="R153" s="60"/>
      <c r="S153" s="60"/>
      <c r="T153" s="60"/>
      <c r="U153" s="60"/>
      <c r="V153" s="1"/>
    </row>
    <row r="154" spans="1:22" ht="23.25">
      <c r="A154" s="1"/>
      <c r="B154" s="63"/>
      <c r="C154" s="63"/>
      <c r="D154" s="63"/>
      <c r="E154" s="52"/>
      <c r="F154" s="52"/>
      <c r="G154" s="52"/>
      <c r="H154" s="70"/>
      <c r="I154" s="71" t="s">
        <v>105</v>
      </c>
      <c r="J154" s="72"/>
      <c r="K154" s="73" t="s">
        <v>106</v>
      </c>
      <c r="L154" s="60">
        <v>100</v>
      </c>
      <c r="M154" s="60">
        <v>100</v>
      </c>
      <c r="N154" s="60"/>
      <c r="O154" s="60">
        <f>+N154/L154*100</f>
        <v>0</v>
      </c>
      <c r="P154" s="60">
        <f>+N154/M154*100</f>
        <v>0</v>
      </c>
      <c r="Q154" s="60">
        <f>+Q155+Q156</f>
        <v>333536.4</v>
      </c>
      <c r="R154" s="60">
        <f>+R155+R156</f>
        <v>203077.912</v>
      </c>
      <c r="S154" s="60">
        <f>+S155+S156</f>
        <v>109193.48</v>
      </c>
      <c r="T154" s="60">
        <f>+S154/Q154*100</f>
        <v>32.738099949510755</v>
      </c>
      <c r="U154" s="60">
        <f>+S154/R154*100</f>
        <v>53.76925482668937</v>
      </c>
      <c r="V154" s="1"/>
    </row>
    <row r="155" spans="1:22" ht="23.25">
      <c r="A155" s="1"/>
      <c r="B155" s="52"/>
      <c r="C155" s="52"/>
      <c r="D155" s="52"/>
      <c r="E155" s="52"/>
      <c r="F155" s="52"/>
      <c r="G155" s="52"/>
      <c r="H155" s="68"/>
      <c r="I155" s="69" t="s">
        <v>39</v>
      </c>
      <c r="J155" s="65"/>
      <c r="K155" s="57"/>
      <c r="L155" s="74"/>
      <c r="M155" s="74"/>
      <c r="N155" s="74"/>
      <c r="O155" s="74"/>
      <c r="P155" s="74"/>
      <c r="Q155" s="74">
        <v>333536.4</v>
      </c>
      <c r="R155" s="74">
        <v>203077.912</v>
      </c>
      <c r="S155" s="74">
        <v>109193.48</v>
      </c>
      <c r="T155" s="60">
        <f>+S155/Q155*100</f>
        <v>32.738099949510755</v>
      </c>
      <c r="U155" s="60">
        <f>+S155/R155*100</f>
        <v>53.76925482668937</v>
      </c>
      <c r="V155" s="1"/>
    </row>
    <row r="156" spans="1:22" ht="23.25">
      <c r="A156" s="1"/>
      <c r="B156" s="52"/>
      <c r="C156" s="52"/>
      <c r="D156" s="52"/>
      <c r="E156" s="52"/>
      <c r="F156" s="52"/>
      <c r="G156" s="52"/>
      <c r="H156" s="68"/>
      <c r="I156" s="69" t="s">
        <v>40</v>
      </c>
      <c r="J156" s="65"/>
      <c r="K156" s="57"/>
      <c r="L156" s="60"/>
      <c r="M156" s="60"/>
      <c r="N156" s="60"/>
      <c r="O156" s="60"/>
      <c r="P156" s="60"/>
      <c r="Q156" s="60"/>
      <c r="R156" s="60"/>
      <c r="S156" s="60"/>
      <c r="T156" s="60"/>
      <c r="U156" s="60"/>
      <c r="V156" s="1"/>
    </row>
    <row r="157" spans="1:22" ht="23.25">
      <c r="A157" s="1"/>
      <c r="B157" s="52"/>
      <c r="C157" s="52"/>
      <c r="D157" s="52"/>
      <c r="E157" s="52"/>
      <c r="F157" s="52"/>
      <c r="G157" s="52"/>
      <c r="H157" s="68"/>
      <c r="I157" s="69" t="s">
        <v>107</v>
      </c>
      <c r="J157" s="65"/>
      <c r="K157" s="57"/>
      <c r="L157" s="60"/>
      <c r="M157" s="60"/>
      <c r="N157" s="60"/>
      <c r="O157" s="60"/>
      <c r="P157" s="60"/>
      <c r="Q157" s="60"/>
      <c r="R157" s="60"/>
      <c r="S157" s="60"/>
      <c r="T157" s="60"/>
      <c r="U157" s="60"/>
      <c r="V157" s="1"/>
    </row>
    <row r="158" spans="1:22" ht="23.25">
      <c r="A158" s="1"/>
      <c r="B158" s="52"/>
      <c r="C158" s="52"/>
      <c r="D158" s="52"/>
      <c r="E158" s="52"/>
      <c r="F158" s="52"/>
      <c r="G158" s="52"/>
      <c r="H158" s="68"/>
      <c r="I158" s="69" t="s">
        <v>108</v>
      </c>
      <c r="J158" s="65"/>
      <c r="K158" s="57"/>
      <c r="L158" s="60"/>
      <c r="M158" s="60"/>
      <c r="N158" s="60"/>
      <c r="O158" s="60"/>
      <c r="P158" s="60"/>
      <c r="Q158" s="60"/>
      <c r="R158" s="60"/>
      <c r="S158" s="60"/>
      <c r="T158" s="60"/>
      <c r="U158" s="60"/>
      <c r="V158" s="1"/>
    </row>
    <row r="159" spans="1:22" ht="23.25">
      <c r="A159" s="1"/>
      <c r="B159" s="52"/>
      <c r="C159" s="52"/>
      <c r="D159" s="52"/>
      <c r="E159" s="52"/>
      <c r="F159" s="52"/>
      <c r="G159" s="63"/>
      <c r="H159" s="68"/>
      <c r="I159" s="69"/>
      <c r="J159" s="65"/>
      <c r="K159" s="57"/>
      <c r="L159" s="60"/>
      <c r="M159" s="60"/>
      <c r="N159" s="60"/>
      <c r="O159" s="60"/>
      <c r="P159" s="60"/>
      <c r="Q159" s="60"/>
      <c r="R159" s="60"/>
      <c r="S159" s="60"/>
      <c r="T159" s="60"/>
      <c r="U159" s="60"/>
      <c r="V159" s="1"/>
    </row>
    <row r="160" spans="1:22" ht="23.25">
      <c r="A160" s="1"/>
      <c r="B160" s="52"/>
      <c r="C160" s="52"/>
      <c r="D160" s="52"/>
      <c r="E160" s="52"/>
      <c r="F160" s="52"/>
      <c r="G160" s="52" t="s">
        <v>83</v>
      </c>
      <c r="H160" s="68"/>
      <c r="I160" s="69" t="s">
        <v>84</v>
      </c>
      <c r="J160" s="65"/>
      <c r="K160" s="75"/>
      <c r="L160" s="74"/>
      <c r="M160" s="74"/>
      <c r="N160" s="74"/>
      <c r="O160" s="74"/>
      <c r="P160" s="74"/>
      <c r="Q160" s="74">
        <f>+Q161+Q162</f>
        <v>1281918.511</v>
      </c>
      <c r="R160" s="74">
        <f>+R161+R162</f>
        <v>1323677.463</v>
      </c>
      <c r="S160" s="74">
        <f>+S161+S162</f>
        <v>1224574.177</v>
      </c>
      <c r="T160" s="60">
        <f>+S160/Q160*100</f>
        <v>95.52667868449245</v>
      </c>
      <c r="U160" s="60">
        <f>+S160/R160*100</f>
        <v>92.51303366793063</v>
      </c>
      <c r="V160" s="1"/>
    </row>
    <row r="161" spans="1:22" ht="23.25">
      <c r="A161" s="1"/>
      <c r="B161" s="52"/>
      <c r="C161" s="52"/>
      <c r="D161" s="52"/>
      <c r="E161" s="52"/>
      <c r="F161" s="52"/>
      <c r="G161" s="52"/>
      <c r="H161" s="68"/>
      <c r="I161" s="69" t="s">
        <v>39</v>
      </c>
      <c r="J161" s="65"/>
      <c r="K161" s="57"/>
      <c r="L161" s="60"/>
      <c r="M161" s="60"/>
      <c r="N161" s="60"/>
      <c r="O161" s="60"/>
      <c r="P161" s="60"/>
      <c r="Q161" s="60">
        <f aca="true" t="shared" si="11" ref="Q161:S162">+Q166+Q172+Q178+Q196</f>
        <v>1281918.511</v>
      </c>
      <c r="R161" s="60">
        <f t="shared" si="11"/>
        <v>1323677.463</v>
      </c>
      <c r="S161" s="60">
        <f t="shared" si="11"/>
        <v>1224574.177</v>
      </c>
      <c r="T161" s="60">
        <f>+S161/Q161*100</f>
        <v>95.52667868449245</v>
      </c>
      <c r="U161" s="60">
        <f>+S161/R161*100</f>
        <v>92.51303366793063</v>
      </c>
      <c r="V161" s="1"/>
    </row>
    <row r="162" spans="1:22" ht="23.25">
      <c r="A162" s="1"/>
      <c r="B162" s="52"/>
      <c r="C162" s="52"/>
      <c r="D162" s="52"/>
      <c r="E162" s="52"/>
      <c r="F162" s="52"/>
      <c r="G162" s="52"/>
      <c r="H162" s="68"/>
      <c r="I162" s="69" t="s">
        <v>40</v>
      </c>
      <c r="J162" s="65"/>
      <c r="K162" s="57"/>
      <c r="L162" s="60"/>
      <c r="M162" s="60"/>
      <c r="N162" s="60"/>
      <c r="O162" s="60"/>
      <c r="P162" s="60"/>
      <c r="Q162" s="60">
        <f t="shared" si="11"/>
        <v>0</v>
      </c>
      <c r="R162" s="60">
        <f t="shared" si="11"/>
        <v>0</v>
      </c>
      <c r="S162" s="60">
        <f t="shared" si="11"/>
        <v>0</v>
      </c>
      <c r="T162" s="60"/>
      <c r="U162" s="60"/>
      <c r="V162" s="1"/>
    </row>
    <row r="163" spans="1:22" ht="23.25">
      <c r="A163" s="1"/>
      <c r="B163" s="52"/>
      <c r="C163" s="52"/>
      <c r="D163" s="52"/>
      <c r="E163" s="52"/>
      <c r="F163" s="52"/>
      <c r="G163" s="52"/>
      <c r="H163" s="68"/>
      <c r="I163" s="69"/>
      <c r="J163" s="65"/>
      <c r="K163" s="57"/>
      <c r="L163" s="60"/>
      <c r="M163" s="60"/>
      <c r="N163" s="60"/>
      <c r="O163" s="60"/>
      <c r="P163" s="60"/>
      <c r="Q163" s="60"/>
      <c r="R163" s="60"/>
      <c r="S163" s="60"/>
      <c r="T163" s="60"/>
      <c r="U163" s="60"/>
      <c r="V163" s="1"/>
    </row>
    <row r="164" spans="1:22" ht="23.25">
      <c r="A164" s="1"/>
      <c r="B164" s="52"/>
      <c r="C164" s="52"/>
      <c r="D164" s="52"/>
      <c r="E164" s="52"/>
      <c r="F164" s="52"/>
      <c r="G164" s="52"/>
      <c r="H164" s="68"/>
      <c r="I164" s="69" t="s">
        <v>109</v>
      </c>
      <c r="J164" s="65"/>
      <c r="K164" s="57" t="s">
        <v>110</v>
      </c>
      <c r="L164" s="60"/>
      <c r="M164" s="60"/>
      <c r="N164" s="60"/>
      <c r="O164" s="60"/>
      <c r="P164" s="60"/>
      <c r="Q164" s="60"/>
      <c r="R164" s="60"/>
      <c r="S164" s="60"/>
      <c r="T164" s="60"/>
      <c r="U164" s="60"/>
      <c r="V164" s="1"/>
    </row>
    <row r="165" spans="1:22" ht="23.25">
      <c r="A165" s="1"/>
      <c r="B165" s="52"/>
      <c r="C165" s="52"/>
      <c r="D165" s="52"/>
      <c r="E165" s="53"/>
      <c r="F165" s="76"/>
      <c r="G165" s="77"/>
      <c r="H165" s="68"/>
      <c r="I165" s="69"/>
      <c r="J165" s="65"/>
      <c r="K165" s="57" t="s">
        <v>111</v>
      </c>
      <c r="L165" s="60">
        <v>100</v>
      </c>
      <c r="M165" s="60">
        <v>100</v>
      </c>
      <c r="N165" s="60">
        <v>104.7</v>
      </c>
      <c r="O165" s="60">
        <f>+N165/L165*100</f>
        <v>104.69999999999999</v>
      </c>
      <c r="P165" s="60">
        <v>103</v>
      </c>
      <c r="Q165" s="60">
        <f>+Q166+Q167</f>
        <v>970109.143</v>
      </c>
      <c r="R165" s="60">
        <f>+R166+R167</f>
        <v>1031888.309</v>
      </c>
      <c r="S165" s="60">
        <f>+S166+S167</f>
        <v>927332.835</v>
      </c>
      <c r="T165" s="60">
        <f>+S165/Q165*100</f>
        <v>95.59056748318883</v>
      </c>
      <c r="U165" s="60">
        <f>+S165/R165*100</f>
        <v>89.86755900923768</v>
      </c>
      <c r="V165" s="1"/>
    </row>
    <row r="166" spans="1:22" ht="23.25">
      <c r="A166" s="1"/>
      <c r="B166" s="52"/>
      <c r="C166" s="52"/>
      <c r="D166" s="52"/>
      <c r="E166" s="53"/>
      <c r="F166" s="76"/>
      <c r="G166" s="77"/>
      <c r="H166" s="68"/>
      <c r="I166" s="69" t="s">
        <v>39</v>
      </c>
      <c r="J166" s="65"/>
      <c r="K166" s="75"/>
      <c r="L166" s="60"/>
      <c r="M166" s="60"/>
      <c r="N166" s="60"/>
      <c r="O166" s="60"/>
      <c r="P166" s="60"/>
      <c r="Q166" s="60">
        <v>970109.143</v>
      </c>
      <c r="R166" s="60">
        <v>1031888.309</v>
      </c>
      <c r="S166" s="60">
        <v>927332.835</v>
      </c>
      <c r="T166" s="60">
        <f>+S166/Q166*100</f>
        <v>95.59056748318883</v>
      </c>
      <c r="U166" s="60">
        <f>+S166/R166*100</f>
        <v>89.86755900923768</v>
      </c>
      <c r="V166" s="1"/>
    </row>
    <row r="167" spans="1:22" ht="23.25">
      <c r="A167" s="1"/>
      <c r="B167" s="52"/>
      <c r="C167" s="52"/>
      <c r="D167" s="52"/>
      <c r="E167" s="52"/>
      <c r="F167" s="52"/>
      <c r="G167" s="52"/>
      <c r="H167" s="68"/>
      <c r="I167" s="69" t="s">
        <v>40</v>
      </c>
      <c r="J167" s="65"/>
      <c r="K167" s="57"/>
      <c r="L167" s="60"/>
      <c r="M167" s="60"/>
      <c r="N167" s="60"/>
      <c r="O167" s="60"/>
      <c r="P167" s="60"/>
      <c r="Q167" s="60"/>
      <c r="R167" s="60"/>
      <c r="S167" s="60"/>
      <c r="T167" s="60"/>
      <c r="U167" s="60"/>
      <c r="V167" s="1"/>
    </row>
    <row r="168" spans="1:22" ht="23.25">
      <c r="A168" s="1"/>
      <c r="B168" s="52"/>
      <c r="C168" s="52"/>
      <c r="D168" s="52"/>
      <c r="E168" s="52"/>
      <c r="F168" s="52"/>
      <c r="G168" s="52"/>
      <c r="H168" s="68"/>
      <c r="I168" s="69" t="s">
        <v>112</v>
      </c>
      <c r="J168" s="65"/>
      <c r="K168" s="57"/>
      <c r="L168" s="60"/>
      <c r="M168" s="60"/>
      <c r="N168" s="61"/>
      <c r="O168" s="60"/>
      <c r="P168" s="60"/>
      <c r="Q168" s="60"/>
      <c r="R168" s="60"/>
      <c r="S168" s="60"/>
      <c r="T168" s="60"/>
      <c r="U168" s="60"/>
      <c r="V168" s="1"/>
    </row>
    <row r="169" spans="1:22" ht="23.25">
      <c r="A169" s="1"/>
      <c r="B169" s="52"/>
      <c r="C169" s="52"/>
      <c r="D169" s="52"/>
      <c r="E169" s="52"/>
      <c r="F169" s="52"/>
      <c r="G169" s="52"/>
      <c r="H169" s="68"/>
      <c r="I169" s="69" t="s">
        <v>113</v>
      </c>
      <c r="J169" s="65"/>
      <c r="K169" s="57"/>
      <c r="L169" s="60"/>
      <c r="M169" s="60"/>
      <c r="N169" s="60"/>
      <c r="O169" s="60"/>
      <c r="P169" s="60"/>
      <c r="Q169" s="60"/>
      <c r="R169" s="60"/>
      <c r="S169" s="60"/>
      <c r="T169" s="60"/>
      <c r="U169" s="60"/>
      <c r="V169" s="1"/>
    </row>
    <row r="170" spans="1:22" ht="23.25">
      <c r="A170" s="1"/>
      <c r="B170" s="52"/>
      <c r="C170" s="52"/>
      <c r="D170" s="52"/>
      <c r="E170" s="52"/>
      <c r="F170" s="52"/>
      <c r="G170" s="52"/>
      <c r="H170" s="68"/>
      <c r="I170" s="69" t="s">
        <v>114</v>
      </c>
      <c r="J170" s="65"/>
      <c r="K170" s="57" t="s">
        <v>115</v>
      </c>
      <c r="L170" s="74"/>
      <c r="M170" s="74"/>
      <c r="N170" s="74"/>
      <c r="O170" s="74"/>
      <c r="P170" s="74"/>
      <c r="Q170" s="74"/>
      <c r="R170" s="74"/>
      <c r="S170" s="74"/>
      <c r="T170" s="60"/>
      <c r="U170" s="60"/>
      <c r="V170" s="1"/>
    </row>
    <row r="171" spans="1:22" ht="23.25">
      <c r="A171" s="1"/>
      <c r="B171" s="52"/>
      <c r="C171" s="52"/>
      <c r="D171" s="52"/>
      <c r="E171" s="52"/>
      <c r="F171" s="52"/>
      <c r="G171" s="52"/>
      <c r="H171" s="68"/>
      <c r="I171" s="69"/>
      <c r="J171" s="65"/>
      <c r="K171" s="57" t="s">
        <v>111</v>
      </c>
      <c r="L171" s="60">
        <v>100</v>
      </c>
      <c r="M171" s="60">
        <v>100</v>
      </c>
      <c r="N171" s="60">
        <v>100.6</v>
      </c>
      <c r="O171" s="60">
        <f>+N171/L171*100</f>
        <v>100.6</v>
      </c>
      <c r="P171" s="60">
        <v>98.7</v>
      </c>
      <c r="Q171" s="60">
        <f>+Q172+Q173</f>
        <v>169109.811</v>
      </c>
      <c r="R171" s="60">
        <f>+R172+R173</f>
        <v>158251.848</v>
      </c>
      <c r="S171" s="60">
        <f>+S172+S173</f>
        <v>161208.842</v>
      </c>
      <c r="T171" s="60">
        <f>+S171/Q171*100</f>
        <v>95.32790619699765</v>
      </c>
      <c r="U171" s="60">
        <f>+S171/R171*100</f>
        <v>101.86853678953563</v>
      </c>
      <c r="V171" s="1"/>
    </row>
    <row r="172" spans="1:22" ht="23.25">
      <c r="A172" s="1"/>
      <c r="B172" s="52"/>
      <c r="C172" s="52"/>
      <c r="D172" s="52"/>
      <c r="E172" s="52"/>
      <c r="F172" s="52"/>
      <c r="G172" s="52"/>
      <c r="H172" s="68"/>
      <c r="I172" s="69" t="s">
        <v>39</v>
      </c>
      <c r="J172" s="65"/>
      <c r="K172" s="75"/>
      <c r="L172" s="60"/>
      <c r="M172" s="60"/>
      <c r="N172" s="60"/>
      <c r="O172" s="60"/>
      <c r="P172" s="60"/>
      <c r="Q172" s="60">
        <v>169109.811</v>
      </c>
      <c r="R172" s="60">
        <v>158251.848</v>
      </c>
      <c r="S172" s="60">
        <v>161208.842</v>
      </c>
      <c r="T172" s="60">
        <f>+S172/Q172*100</f>
        <v>95.32790619699765</v>
      </c>
      <c r="U172" s="60">
        <f>+S172/R172*100</f>
        <v>101.86853678953563</v>
      </c>
      <c r="V172" s="1"/>
    </row>
    <row r="173" spans="1:22" ht="23.25">
      <c r="A173" s="1"/>
      <c r="B173" s="52"/>
      <c r="C173" s="52"/>
      <c r="D173" s="52"/>
      <c r="E173" s="52"/>
      <c r="F173" s="52"/>
      <c r="G173" s="52"/>
      <c r="H173" s="68"/>
      <c r="I173" s="69" t="s">
        <v>40</v>
      </c>
      <c r="J173" s="65"/>
      <c r="K173" s="57"/>
      <c r="L173" s="60"/>
      <c r="M173" s="60"/>
      <c r="N173" s="60"/>
      <c r="O173" s="60"/>
      <c r="P173" s="60"/>
      <c r="Q173" s="60"/>
      <c r="R173" s="60"/>
      <c r="S173" s="60"/>
      <c r="T173" s="60"/>
      <c r="U173" s="60"/>
      <c r="V173" s="1"/>
    </row>
    <row r="174" spans="1:22" ht="23.25">
      <c r="A174" s="1"/>
      <c r="B174" s="52"/>
      <c r="C174" s="52"/>
      <c r="D174" s="52"/>
      <c r="E174" s="52"/>
      <c r="F174" s="52"/>
      <c r="G174" s="52"/>
      <c r="H174" s="68"/>
      <c r="I174" s="69" t="s">
        <v>116</v>
      </c>
      <c r="J174" s="65"/>
      <c r="K174" s="57"/>
      <c r="L174" s="60"/>
      <c r="M174" s="60"/>
      <c r="N174" s="60"/>
      <c r="O174" s="60"/>
      <c r="P174" s="60"/>
      <c r="Q174" s="60"/>
      <c r="R174" s="60"/>
      <c r="S174" s="60"/>
      <c r="T174" s="60"/>
      <c r="U174" s="60"/>
      <c r="V174" s="1"/>
    </row>
    <row r="175" spans="1:22" ht="23.25">
      <c r="A175" s="1"/>
      <c r="B175" s="52"/>
      <c r="C175" s="52"/>
      <c r="D175" s="52"/>
      <c r="E175" s="52"/>
      <c r="F175" s="52"/>
      <c r="G175" s="52"/>
      <c r="H175" s="68"/>
      <c r="I175" s="69" t="s">
        <v>117</v>
      </c>
      <c r="J175" s="65"/>
      <c r="K175" s="57"/>
      <c r="L175" s="60"/>
      <c r="M175" s="60"/>
      <c r="N175" s="60"/>
      <c r="O175" s="60"/>
      <c r="P175" s="60"/>
      <c r="Q175" s="60"/>
      <c r="R175" s="60"/>
      <c r="S175" s="60"/>
      <c r="T175" s="60"/>
      <c r="U175" s="60"/>
      <c r="V175" s="1"/>
    </row>
    <row r="176" spans="1:22" ht="23.25">
      <c r="A176" s="1"/>
      <c r="B176" s="52"/>
      <c r="C176" s="52"/>
      <c r="D176" s="52"/>
      <c r="E176" s="52"/>
      <c r="F176" s="52"/>
      <c r="G176" s="52"/>
      <c r="H176" s="68"/>
      <c r="I176" s="69" t="s">
        <v>118</v>
      </c>
      <c r="J176" s="65"/>
      <c r="K176" s="57" t="s">
        <v>119</v>
      </c>
      <c r="L176" s="60"/>
      <c r="M176" s="60"/>
      <c r="N176" s="60"/>
      <c r="O176" s="60"/>
      <c r="P176" s="60"/>
      <c r="Q176" s="60"/>
      <c r="R176" s="60"/>
      <c r="S176" s="60"/>
      <c r="T176" s="60"/>
      <c r="U176" s="60"/>
      <c r="V176" s="1"/>
    </row>
    <row r="177" spans="1:22" ht="23.25">
      <c r="A177" s="1"/>
      <c r="B177" s="52"/>
      <c r="C177" s="52"/>
      <c r="D177" s="52"/>
      <c r="E177" s="52"/>
      <c r="F177" s="52"/>
      <c r="G177" s="52"/>
      <c r="H177" s="68"/>
      <c r="I177" s="69"/>
      <c r="J177" s="65"/>
      <c r="K177" s="57" t="s">
        <v>120</v>
      </c>
      <c r="L177" s="60">
        <v>100</v>
      </c>
      <c r="M177" s="60">
        <v>100</v>
      </c>
      <c r="N177" s="60">
        <v>95.3</v>
      </c>
      <c r="O177" s="60">
        <f>+N177/L177*100</f>
        <v>95.3</v>
      </c>
      <c r="P177" s="60">
        <v>94.5</v>
      </c>
      <c r="Q177" s="60">
        <f>+Q178+Q179</f>
        <v>142528.318</v>
      </c>
      <c r="R177" s="60">
        <f>+R178+R179</f>
        <v>133377.062</v>
      </c>
      <c r="S177" s="60">
        <f>+S178+S179</f>
        <v>135869.261</v>
      </c>
      <c r="T177" s="60">
        <f>+S177/Q177*100</f>
        <v>95.32790599549487</v>
      </c>
      <c r="U177" s="60">
        <f>+S177/R177*100</f>
        <v>101.86853643544795</v>
      </c>
      <c r="V177" s="1"/>
    </row>
    <row r="178" spans="1:22" ht="23.25">
      <c r="A178" s="1"/>
      <c r="B178" s="52"/>
      <c r="C178" s="52"/>
      <c r="D178" s="52"/>
      <c r="E178" s="52"/>
      <c r="F178" s="52"/>
      <c r="G178" s="52"/>
      <c r="H178" s="68"/>
      <c r="I178" s="69" t="s">
        <v>39</v>
      </c>
      <c r="J178" s="65"/>
      <c r="K178" s="57"/>
      <c r="L178" s="74"/>
      <c r="M178" s="74"/>
      <c r="N178" s="74"/>
      <c r="O178" s="74"/>
      <c r="P178" s="74"/>
      <c r="Q178" s="74">
        <v>142528.318</v>
      </c>
      <c r="R178" s="74">
        <v>133377.062</v>
      </c>
      <c r="S178" s="74">
        <v>135869.261</v>
      </c>
      <c r="T178" s="60">
        <f>+S178/Q178*100</f>
        <v>95.32790599549487</v>
      </c>
      <c r="U178" s="60">
        <f>+S178/R178*100</f>
        <v>101.86853643544795</v>
      </c>
      <c r="V178" s="1"/>
    </row>
    <row r="179" spans="1:22" ht="23.25">
      <c r="A179" s="1"/>
      <c r="B179" s="52"/>
      <c r="C179" s="52"/>
      <c r="D179" s="52"/>
      <c r="E179" s="52"/>
      <c r="F179" s="52"/>
      <c r="G179" s="52"/>
      <c r="H179" s="68"/>
      <c r="I179" s="69" t="s">
        <v>40</v>
      </c>
      <c r="J179" s="65"/>
      <c r="K179" s="57"/>
      <c r="L179" s="74"/>
      <c r="M179" s="74"/>
      <c r="N179" s="74"/>
      <c r="O179" s="74"/>
      <c r="P179" s="74"/>
      <c r="Q179" s="74"/>
      <c r="R179" s="74"/>
      <c r="S179" s="74"/>
      <c r="T179" s="78"/>
      <c r="U179" s="60"/>
      <c r="V179" s="1"/>
    </row>
    <row r="180" spans="1:22" ht="23.25">
      <c r="A180" s="1"/>
      <c r="B180" s="79"/>
      <c r="C180" s="79"/>
      <c r="D180" s="79"/>
      <c r="E180" s="79"/>
      <c r="F180" s="79"/>
      <c r="G180" s="80"/>
      <c r="H180" s="81"/>
      <c r="I180" s="82"/>
      <c r="J180" s="83"/>
      <c r="K180" s="84"/>
      <c r="L180" s="85"/>
      <c r="M180" s="85"/>
      <c r="N180" s="85"/>
      <c r="O180" s="85"/>
      <c r="P180" s="85"/>
      <c r="Q180" s="85"/>
      <c r="R180" s="85"/>
      <c r="S180" s="85"/>
      <c r="T180" s="86"/>
      <c r="U180" s="85"/>
      <c r="V180" s="1"/>
    </row>
    <row r="181" spans="1:22" ht="23.25">
      <c r="A181" s="20"/>
      <c r="B181" s="18"/>
      <c r="C181" s="18"/>
      <c r="D181" s="18"/>
      <c r="E181" s="18"/>
      <c r="F181" s="18"/>
      <c r="G181" s="18"/>
      <c r="H181" s="20"/>
      <c r="I181" s="20"/>
      <c r="J181" s="92"/>
      <c r="K181" s="18"/>
      <c r="L181" s="18"/>
      <c r="M181" s="18"/>
      <c r="N181" s="18"/>
      <c r="O181" s="18"/>
      <c r="P181" s="18"/>
      <c r="Q181" s="18"/>
      <c r="R181" s="18"/>
      <c r="S181" s="18"/>
      <c r="T181" s="18"/>
      <c r="U181" s="18"/>
      <c r="V181" s="20"/>
    </row>
    <row r="182" spans="1:22" ht="23.25">
      <c r="A182" s="1"/>
      <c r="B182" s="1"/>
      <c r="C182" s="1"/>
      <c r="D182" s="1"/>
      <c r="E182" s="1"/>
      <c r="F182" s="1"/>
      <c r="G182" s="1"/>
      <c r="H182" s="1"/>
      <c r="I182" s="1"/>
      <c r="J182" s="1"/>
      <c r="K182" s="1"/>
      <c r="L182" s="1"/>
      <c r="M182" s="1"/>
      <c r="N182" s="1"/>
      <c r="O182" s="1"/>
      <c r="P182" s="1"/>
      <c r="Q182" s="90"/>
      <c r="R182" s="90"/>
      <c r="S182" s="90"/>
      <c r="T182" s="90"/>
      <c r="U182" s="91" t="s">
        <v>154</v>
      </c>
      <c r="V182" s="1"/>
    </row>
    <row r="183" spans="1:22" ht="23.25">
      <c r="A183" s="1"/>
      <c r="B183" s="9"/>
      <c r="C183" s="10"/>
      <c r="D183" s="10"/>
      <c r="E183" s="10"/>
      <c r="F183" s="10"/>
      <c r="G183" s="11"/>
      <c r="H183" s="12"/>
      <c r="I183" s="12"/>
      <c r="J183" s="10"/>
      <c r="K183" s="9" t="s">
        <v>3</v>
      </c>
      <c r="L183" s="13"/>
      <c r="M183" s="13"/>
      <c r="N183" s="13"/>
      <c r="O183" s="13"/>
      <c r="P183" s="14"/>
      <c r="Q183" s="15" t="s">
        <v>4</v>
      </c>
      <c r="R183" s="10"/>
      <c r="S183" s="10"/>
      <c r="T183" s="10"/>
      <c r="U183" s="16"/>
      <c r="V183" s="1"/>
    </row>
    <row r="184" spans="1:22" ht="23.25">
      <c r="A184" s="1"/>
      <c r="B184" s="17" t="s">
        <v>5</v>
      </c>
      <c r="C184" s="18"/>
      <c r="D184" s="18"/>
      <c r="E184" s="18"/>
      <c r="F184" s="18"/>
      <c r="G184" s="19"/>
      <c r="H184" s="20"/>
      <c r="I184" s="20"/>
      <c r="J184" s="21"/>
      <c r="K184" s="22"/>
      <c r="L184" s="23" t="s">
        <v>6</v>
      </c>
      <c r="M184" s="23"/>
      <c r="N184" s="23"/>
      <c r="O184" s="23"/>
      <c r="P184" s="24"/>
      <c r="Q184" s="17" t="s">
        <v>7</v>
      </c>
      <c r="R184" s="18"/>
      <c r="S184" s="18"/>
      <c r="T184" s="18"/>
      <c r="U184" s="25"/>
      <c r="V184" s="1"/>
    </row>
    <row r="185" spans="1:22" ht="23.25">
      <c r="A185" s="1"/>
      <c r="B185" s="26" t="s">
        <v>8</v>
      </c>
      <c r="C185" s="27"/>
      <c r="D185" s="27"/>
      <c r="E185" s="27"/>
      <c r="F185" s="27"/>
      <c r="G185" s="28"/>
      <c r="H185" s="1"/>
      <c r="I185" s="2" t="s">
        <v>9</v>
      </c>
      <c r="J185" s="18"/>
      <c r="K185" s="29" t="s">
        <v>10</v>
      </c>
      <c r="L185" s="30"/>
      <c r="M185" s="31"/>
      <c r="N185" s="32"/>
      <c r="O185" s="29" t="s">
        <v>11</v>
      </c>
      <c r="P185" s="25"/>
      <c r="Q185" s="26" t="s">
        <v>12</v>
      </c>
      <c r="R185" s="27"/>
      <c r="S185" s="27"/>
      <c r="T185" s="27"/>
      <c r="U185" s="33"/>
      <c r="V185" s="1"/>
    </row>
    <row r="186" spans="1:22" ht="23.25">
      <c r="A186" s="1"/>
      <c r="B186" s="34"/>
      <c r="C186" s="34"/>
      <c r="D186" s="34"/>
      <c r="E186" s="34"/>
      <c r="F186" s="34"/>
      <c r="G186" s="30"/>
      <c r="H186" s="34"/>
      <c r="I186" s="35"/>
      <c r="J186" s="36"/>
      <c r="K186" s="37" t="s">
        <v>13</v>
      </c>
      <c r="L186" s="38" t="s">
        <v>14</v>
      </c>
      <c r="M186" s="38" t="s">
        <v>15</v>
      </c>
      <c r="N186" s="37" t="s">
        <v>16</v>
      </c>
      <c r="O186" s="26" t="s">
        <v>17</v>
      </c>
      <c r="P186" s="33"/>
      <c r="Q186" s="30"/>
      <c r="R186" s="39"/>
      <c r="S186" s="30"/>
      <c r="T186" s="40" t="s">
        <v>18</v>
      </c>
      <c r="U186" s="41"/>
      <c r="V186" s="1"/>
    </row>
    <row r="187" spans="1:22" ht="23.25">
      <c r="A187" s="1"/>
      <c r="B187" s="17" t="s">
        <v>19</v>
      </c>
      <c r="C187" s="17" t="s">
        <v>20</v>
      </c>
      <c r="D187" s="17" t="s">
        <v>21</v>
      </c>
      <c r="E187" s="17" t="s">
        <v>22</v>
      </c>
      <c r="F187" s="37" t="s">
        <v>23</v>
      </c>
      <c r="G187" s="42" t="s">
        <v>24</v>
      </c>
      <c r="H187" s="34"/>
      <c r="I187" s="1"/>
      <c r="J187" s="36"/>
      <c r="K187" s="38" t="s">
        <v>25</v>
      </c>
      <c r="L187" s="38"/>
      <c r="M187" s="34"/>
      <c r="N187" s="38"/>
      <c r="O187" s="35" t="s">
        <v>26</v>
      </c>
      <c r="P187" s="43" t="s">
        <v>26</v>
      </c>
      <c r="Q187" s="38" t="s">
        <v>14</v>
      </c>
      <c r="R187" s="37" t="s">
        <v>27</v>
      </c>
      <c r="S187" s="38" t="s">
        <v>28</v>
      </c>
      <c r="T187" s="26" t="s">
        <v>29</v>
      </c>
      <c r="U187" s="33"/>
      <c r="V187" s="1"/>
    </row>
    <row r="188" spans="1:22" ht="23.25">
      <c r="A188" s="1"/>
      <c r="B188" s="44"/>
      <c r="C188" s="44"/>
      <c r="D188" s="44"/>
      <c r="E188" s="44"/>
      <c r="F188" s="44"/>
      <c r="G188" s="45"/>
      <c r="H188" s="44"/>
      <c r="I188" s="46"/>
      <c r="J188" s="47"/>
      <c r="K188" s="48"/>
      <c r="L188" s="48"/>
      <c r="M188" s="45"/>
      <c r="N188" s="49"/>
      <c r="O188" s="47" t="s">
        <v>30</v>
      </c>
      <c r="P188" s="50" t="s">
        <v>31</v>
      </c>
      <c r="Q188" s="45"/>
      <c r="R188" s="48"/>
      <c r="S188" s="48"/>
      <c r="T188" s="51" t="s">
        <v>32</v>
      </c>
      <c r="U188" s="51" t="s">
        <v>33</v>
      </c>
      <c r="V188" s="1"/>
    </row>
    <row r="189" spans="1:22" ht="23.25">
      <c r="A189" s="1"/>
      <c r="B189" s="52"/>
      <c r="C189" s="52"/>
      <c r="D189" s="52"/>
      <c r="E189" s="52"/>
      <c r="F189" s="52"/>
      <c r="G189" s="53"/>
      <c r="H189" s="54"/>
      <c r="I189" s="55"/>
      <c r="J189" s="56"/>
      <c r="K189" s="57"/>
      <c r="L189" s="58"/>
      <c r="M189" s="59"/>
      <c r="N189" s="60"/>
      <c r="O189" s="61"/>
      <c r="P189" s="62"/>
      <c r="Q189" s="58"/>
      <c r="R189" s="58"/>
      <c r="S189" s="58"/>
      <c r="T189" s="58"/>
      <c r="U189" s="60"/>
      <c r="V189" s="1"/>
    </row>
    <row r="190" spans="1:22" ht="23.25">
      <c r="A190" s="1"/>
      <c r="B190" s="52" t="s">
        <v>37</v>
      </c>
      <c r="C190" s="63" t="s">
        <v>41</v>
      </c>
      <c r="D190" s="63"/>
      <c r="E190" s="63" t="s">
        <v>43</v>
      </c>
      <c r="F190" s="63" t="s">
        <v>94</v>
      </c>
      <c r="G190" s="64" t="s">
        <v>83</v>
      </c>
      <c r="H190" s="55"/>
      <c r="I190" s="55" t="s">
        <v>121</v>
      </c>
      <c r="J190" s="65"/>
      <c r="K190" s="57"/>
      <c r="L190" s="61"/>
      <c r="M190" s="66"/>
      <c r="N190" s="60"/>
      <c r="O190" s="61"/>
      <c r="P190" s="67"/>
      <c r="Q190" s="58"/>
      <c r="R190" s="58"/>
      <c r="S190" s="58"/>
      <c r="T190" s="60"/>
      <c r="U190" s="60"/>
      <c r="V190" s="1"/>
    </row>
    <row r="191" spans="1:22" ht="23.25">
      <c r="A191" s="1"/>
      <c r="B191" s="52"/>
      <c r="C191" s="52"/>
      <c r="D191" s="52"/>
      <c r="E191" s="52"/>
      <c r="F191" s="52"/>
      <c r="G191" s="52"/>
      <c r="H191" s="68"/>
      <c r="I191" s="69" t="s">
        <v>122</v>
      </c>
      <c r="J191" s="65"/>
      <c r="K191" s="57"/>
      <c r="L191" s="60"/>
      <c r="M191" s="60"/>
      <c r="N191" s="60"/>
      <c r="O191" s="60"/>
      <c r="P191" s="60"/>
      <c r="Q191" s="60"/>
      <c r="R191" s="60"/>
      <c r="S191" s="60"/>
      <c r="T191" s="60"/>
      <c r="U191" s="60"/>
      <c r="V191" s="1"/>
    </row>
    <row r="192" spans="1:22" ht="23.25">
      <c r="A192" s="1"/>
      <c r="B192" s="52"/>
      <c r="C192" s="52"/>
      <c r="D192" s="52"/>
      <c r="E192" s="52"/>
      <c r="F192" s="52"/>
      <c r="G192" s="52"/>
      <c r="H192" s="68"/>
      <c r="I192" s="69" t="s">
        <v>123</v>
      </c>
      <c r="J192" s="65"/>
      <c r="K192" s="57"/>
      <c r="L192" s="60"/>
      <c r="M192" s="60"/>
      <c r="N192" s="60"/>
      <c r="O192" s="60"/>
      <c r="P192" s="60"/>
      <c r="Q192" s="60"/>
      <c r="R192" s="60"/>
      <c r="S192" s="60"/>
      <c r="T192" s="60"/>
      <c r="U192" s="60"/>
      <c r="V192" s="1"/>
    </row>
    <row r="193" spans="1:22" ht="23.25">
      <c r="A193" s="1"/>
      <c r="B193" s="52"/>
      <c r="C193" s="52"/>
      <c r="D193" s="52"/>
      <c r="E193" s="52"/>
      <c r="F193" s="52"/>
      <c r="G193" s="52"/>
      <c r="H193" s="68"/>
      <c r="I193" s="69"/>
      <c r="J193" s="65"/>
      <c r="K193" s="57"/>
      <c r="L193" s="60"/>
      <c r="M193" s="60"/>
      <c r="N193" s="60"/>
      <c r="O193" s="60"/>
      <c r="P193" s="60"/>
      <c r="Q193" s="60"/>
      <c r="R193" s="60"/>
      <c r="S193" s="60"/>
      <c r="T193" s="60"/>
      <c r="U193" s="60"/>
      <c r="V193" s="1"/>
    </row>
    <row r="194" spans="1:22" ht="23.25">
      <c r="A194" s="1"/>
      <c r="B194" s="52"/>
      <c r="C194" s="52"/>
      <c r="D194" s="52"/>
      <c r="E194" s="52"/>
      <c r="F194" s="52"/>
      <c r="G194" s="52"/>
      <c r="H194" s="68"/>
      <c r="I194" s="69" t="s">
        <v>124</v>
      </c>
      <c r="J194" s="65"/>
      <c r="K194" s="57" t="s">
        <v>125</v>
      </c>
      <c r="L194" s="60"/>
      <c r="M194" s="60"/>
      <c r="N194" s="60"/>
      <c r="O194" s="60"/>
      <c r="P194" s="60"/>
      <c r="Q194" s="60"/>
      <c r="R194" s="60"/>
      <c r="S194" s="60"/>
      <c r="T194" s="60"/>
      <c r="U194" s="60"/>
      <c r="V194" s="1"/>
    </row>
    <row r="195" spans="1:22" ht="23.25">
      <c r="A195" s="1"/>
      <c r="B195" s="52"/>
      <c r="C195" s="52"/>
      <c r="D195" s="52"/>
      <c r="E195" s="52"/>
      <c r="F195" s="52"/>
      <c r="G195" s="52"/>
      <c r="H195" s="68"/>
      <c r="I195" s="69"/>
      <c r="J195" s="65"/>
      <c r="K195" s="57" t="s">
        <v>126</v>
      </c>
      <c r="L195" s="60">
        <v>100</v>
      </c>
      <c r="M195" s="60">
        <v>100</v>
      </c>
      <c r="N195" s="60">
        <v>95.4</v>
      </c>
      <c r="O195" s="60">
        <f>+N195/L195*100</f>
        <v>95.4</v>
      </c>
      <c r="P195" s="60">
        <v>101.4</v>
      </c>
      <c r="Q195" s="60">
        <f>+Q196+Q197</f>
        <v>171.239</v>
      </c>
      <c r="R195" s="60">
        <f>+R196+R197</f>
        <v>160.244</v>
      </c>
      <c r="S195" s="60">
        <f>+S196+S197</f>
        <v>163.239</v>
      </c>
      <c r="T195" s="60">
        <f>+S195/Q195*100</f>
        <v>95.32816706474576</v>
      </c>
      <c r="U195" s="60">
        <f>+S195/R195*100</f>
        <v>101.86902473727567</v>
      </c>
      <c r="V195" s="1"/>
    </row>
    <row r="196" spans="1:22" ht="23.25">
      <c r="A196" s="1"/>
      <c r="B196" s="52"/>
      <c r="C196" s="52"/>
      <c r="D196" s="52"/>
      <c r="E196" s="52"/>
      <c r="F196" s="52"/>
      <c r="G196" s="52"/>
      <c r="H196" s="68"/>
      <c r="I196" s="69" t="s">
        <v>39</v>
      </c>
      <c r="J196" s="65"/>
      <c r="K196" s="57"/>
      <c r="L196" s="60"/>
      <c r="M196" s="60"/>
      <c r="N196" s="60"/>
      <c r="O196" s="60"/>
      <c r="P196" s="60"/>
      <c r="Q196" s="60">
        <v>171.239</v>
      </c>
      <c r="R196" s="60">
        <v>160.244</v>
      </c>
      <c r="S196" s="60">
        <v>163.239</v>
      </c>
      <c r="T196" s="60">
        <f>+S196/Q196*100</f>
        <v>95.32816706474576</v>
      </c>
      <c r="U196" s="60">
        <f>+S196/R196*100</f>
        <v>101.86902473727567</v>
      </c>
      <c r="V196" s="1"/>
    </row>
    <row r="197" spans="1:22" ht="23.25">
      <c r="A197" s="1"/>
      <c r="B197" s="52"/>
      <c r="C197" s="52"/>
      <c r="D197" s="52"/>
      <c r="E197" s="52"/>
      <c r="F197" s="52"/>
      <c r="G197" s="52"/>
      <c r="H197" s="68"/>
      <c r="I197" s="69" t="s">
        <v>40</v>
      </c>
      <c r="J197" s="65"/>
      <c r="K197" s="57"/>
      <c r="L197" s="60"/>
      <c r="M197" s="60"/>
      <c r="N197" s="60"/>
      <c r="O197" s="60"/>
      <c r="P197" s="60"/>
      <c r="Q197" s="60"/>
      <c r="R197" s="60"/>
      <c r="S197" s="60"/>
      <c r="T197" s="60"/>
      <c r="U197" s="60"/>
      <c r="V197" s="1"/>
    </row>
    <row r="198" spans="1:22" ht="23.25">
      <c r="A198" s="1"/>
      <c r="B198" s="52"/>
      <c r="C198" s="52"/>
      <c r="D198" s="52"/>
      <c r="E198" s="52"/>
      <c r="F198" s="52"/>
      <c r="G198" s="52"/>
      <c r="H198" s="68"/>
      <c r="I198" s="69" t="s">
        <v>127</v>
      </c>
      <c r="J198" s="65"/>
      <c r="K198" s="57"/>
      <c r="L198" s="60"/>
      <c r="M198" s="60"/>
      <c r="N198" s="60"/>
      <c r="O198" s="60"/>
      <c r="P198" s="60"/>
      <c r="Q198" s="60"/>
      <c r="R198" s="60"/>
      <c r="S198" s="60"/>
      <c r="T198" s="60"/>
      <c r="U198" s="60"/>
      <c r="V198" s="1"/>
    </row>
    <row r="199" spans="1:22" ht="23.25">
      <c r="A199" s="1"/>
      <c r="B199" s="63"/>
      <c r="C199" s="63"/>
      <c r="D199" s="63"/>
      <c r="E199" s="52"/>
      <c r="F199" s="52"/>
      <c r="G199" s="52"/>
      <c r="H199" s="70"/>
      <c r="I199" s="71" t="s">
        <v>128</v>
      </c>
      <c r="J199" s="72"/>
      <c r="K199" s="73"/>
      <c r="L199" s="60"/>
      <c r="M199" s="60"/>
      <c r="N199" s="60"/>
      <c r="O199" s="60"/>
      <c r="P199" s="60"/>
      <c r="Q199" s="60"/>
      <c r="R199" s="60"/>
      <c r="S199" s="60"/>
      <c r="T199" s="60"/>
      <c r="U199" s="60"/>
      <c r="V199" s="1"/>
    </row>
    <row r="200" spans="1:22" ht="23.25">
      <c r="A200" s="1"/>
      <c r="B200" s="52"/>
      <c r="C200" s="52"/>
      <c r="D200" s="52"/>
      <c r="E200" s="52"/>
      <c r="F200" s="52"/>
      <c r="G200" s="52"/>
      <c r="H200" s="68"/>
      <c r="I200" s="69" t="s">
        <v>129</v>
      </c>
      <c r="J200" s="65"/>
      <c r="K200" s="57"/>
      <c r="L200" s="74"/>
      <c r="M200" s="74"/>
      <c r="N200" s="74"/>
      <c r="O200" s="74"/>
      <c r="P200" s="74"/>
      <c r="Q200" s="74"/>
      <c r="R200" s="74"/>
      <c r="S200" s="74"/>
      <c r="T200" s="60"/>
      <c r="U200" s="60"/>
      <c r="V200" s="1"/>
    </row>
    <row r="201" spans="1:22" ht="23.25">
      <c r="A201" s="1"/>
      <c r="B201" s="52"/>
      <c r="C201" s="52"/>
      <c r="D201" s="52"/>
      <c r="E201" s="52"/>
      <c r="F201" s="52"/>
      <c r="G201" s="52"/>
      <c r="H201" s="68"/>
      <c r="I201" s="69"/>
      <c r="J201" s="65"/>
      <c r="K201" s="57"/>
      <c r="L201" s="60"/>
      <c r="M201" s="60"/>
      <c r="N201" s="60"/>
      <c r="O201" s="60"/>
      <c r="P201" s="60"/>
      <c r="Q201" s="60"/>
      <c r="R201" s="60"/>
      <c r="S201" s="60"/>
      <c r="T201" s="60"/>
      <c r="U201" s="60"/>
      <c r="V201" s="1"/>
    </row>
    <row r="202" spans="1:22" ht="23.25">
      <c r="A202" s="1"/>
      <c r="B202" s="52"/>
      <c r="C202" s="52"/>
      <c r="D202" s="52"/>
      <c r="E202" s="52"/>
      <c r="F202" s="52" t="s">
        <v>130</v>
      </c>
      <c r="G202" s="52"/>
      <c r="H202" s="68"/>
      <c r="I202" s="69" t="s">
        <v>131</v>
      </c>
      <c r="J202" s="65"/>
      <c r="K202" s="57"/>
      <c r="L202" s="60"/>
      <c r="M202" s="60"/>
      <c r="N202" s="60"/>
      <c r="O202" s="60"/>
      <c r="P202" s="60"/>
      <c r="Q202" s="60">
        <f>+Q203+Q204</f>
        <v>131417.536</v>
      </c>
      <c r="R202" s="60">
        <f>+R203+R204</f>
        <v>65434.865</v>
      </c>
      <c r="S202" s="60">
        <f>+S203+S204</f>
        <v>55684.328</v>
      </c>
      <c r="T202" s="60">
        <f>+S202/Q202*100</f>
        <v>42.37206821470158</v>
      </c>
      <c r="U202" s="60">
        <f>+S202/R202*100</f>
        <v>85.09886587219214</v>
      </c>
      <c r="V202" s="1"/>
    </row>
    <row r="203" spans="1:22" ht="23.25">
      <c r="A203" s="1"/>
      <c r="B203" s="52"/>
      <c r="C203" s="52"/>
      <c r="D203" s="52"/>
      <c r="E203" s="52"/>
      <c r="F203" s="52"/>
      <c r="G203" s="52"/>
      <c r="H203" s="68"/>
      <c r="I203" s="69" t="s">
        <v>39</v>
      </c>
      <c r="J203" s="65"/>
      <c r="K203" s="57"/>
      <c r="L203" s="60"/>
      <c r="M203" s="60"/>
      <c r="N203" s="60"/>
      <c r="O203" s="60"/>
      <c r="P203" s="60"/>
      <c r="Q203" s="60">
        <f aca="true" t="shared" si="12" ref="Q203:S204">+Q207</f>
        <v>131417.536</v>
      </c>
      <c r="R203" s="60">
        <f t="shared" si="12"/>
        <v>65434.865</v>
      </c>
      <c r="S203" s="60">
        <f t="shared" si="12"/>
        <v>55684.328</v>
      </c>
      <c r="T203" s="60">
        <f>+S203/Q203*100</f>
        <v>42.37206821470158</v>
      </c>
      <c r="U203" s="60">
        <f>+S203/R203*100</f>
        <v>85.09886587219214</v>
      </c>
      <c r="V203" s="1"/>
    </row>
    <row r="204" spans="1:22" ht="23.25">
      <c r="A204" s="1"/>
      <c r="B204" s="52"/>
      <c r="C204" s="52"/>
      <c r="D204" s="52"/>
      <c r="E204" s="52"/>
      <c r="F204" s="52"/>
      <c r="G204" s="63"/>
      <c r="H204" s="68"/>
      <c r="I204" s="69" t="s">
        <v>40</v>
      </c>
      <c r="J204" s="65"/>
      <c r="K204" s="57"/>
      <c r="L204" s="60"/>
      <c r="M204" s="60"/>
      <c r="N204" s="60"/>
      <c r="O204" s="60"/>
      <c r="P204" s="60"/>
      <c r="Q204" s="60">
        <f t="shared" si="12"/>
        <v>0</v>
      </c>
      <c r="R204" s="60">
        <f t="shared" si="12"/>
        <v>0</v>
      </c>
      <c r="S204" s="60">
        <f t="shared" si="12"/>
        <v>0</v>
      </c>
      <c r="T204" s="60"/>
      <c r="U204" s="60"/>
      <c r="V204" s="1"/>
    </row>
    <row r="205" spans="1:22" ht="23.25">
      <c r="A205" s="1"/>
      <c r="B205" s="52"/>
      <c r="C205" s="52"/>
      <c r="D205" s="52"/>
      <c r="E205" s="52"/>
      <c r="F205" s="52"/>
      <c r="G205" s="52"/>
      <c r="H205" s="68"/>
      <c r="I205" s="69"/>
      <c r="J205" s="65"/>
      <c r="K205" s="75"/>
      <c r="L205" s="74"/>
      <c r="M205" s="74"/>
      <c r="N205" s="74"/>
      <c r="O205" s="74"/>
      <c r="P205" s="74"/>
      <c r="Q205" s="74"/>
      <c r="R205" s="74"/>
      <c r="S205" s="74"/>
      <c r="T205" s="60"/>
      <c r="U205" s="60"/>
      <c r="V205" s="1"/>
    </row>
    <row r="206" spans="1:22" ht="23.25">
      <c r="A206" s="1"/>
      <c r="B206" s="52"/>
      <c r="C206" s="52"/>
      <c r="D206" s="52"/>
      <c r="E206" s="52"/>
      <c r="F206" s="52"/>
      <c r="G206" s="52" t="s">
        <v>83</v>
      </c>
      <c r="H206" s="68"/>
      <c r="I206" s="69" t="s">
        <v>84</v>
      </c>
      <c r="J206" s="65"/>
      <c r="K206" s="57"/>
      <c r="L206" s="60"/>
      <c r="M206" s="60"/>
      <c r="N206" s="60"/>
      <c r="O206" s="60"/>
      <c r="P206" s="60"/>
      <c r="Q206" s="60">
        <f>+Q207+Q208</f>
        <v>131417.536</v>
      </c>
      <c r="R206" s="60">
        <f>+R207+R208</f>
        <v>65434.865</v>
      </c>
      <c r="S206" s="60">
        <f>+S207+S208</f>
        <v>55684.328</v>
      </c>
      <c r="T206" s="60">
        <f>+S206/Q206*100</f>
        <v>42.37206821470158</v>
      </c>
      <c r="U206" s="60">
        <f>+S206/R206*100</f>
        <v>85.09886587219214</v>
      </c>
      <c r="V206" s="1"/>
    </row>
    <row r="207" spans="1:22" ht="23.25">
      <c r="A207" s="1"/>
      <c r="B207" s="52"/>
      <c r="C207" s="52"/>
      <c r="D207" s="52"/>
      <c r="E207" s="52"/>
      <c r="F207" s="52"/>
      <c r="G207" s="52"/>
      <c r="H207" s="68"/>
      <c r="I207" s="69" t="s">
        <v>39</v>
      </c>
      <c r="J207" s="65"/>
      <c r="K207" s="57"/>
      <c r="L207" s="60"/>
      <c r="M207" s="60"/>
      <c r="N207" s="60"/>
      <c r="O207" s="60"/>
      <c r="P207" s="60"/>
      <c r="Q207" s="60">
        <f aca="true" t="shared" si="13" ref="Q207:S208">+Q212</f>
        <v>131417.536</v>
      </c>
      <c r="R207" s="60">
        <f t="shared" si="13"/>
        <v>65434.865</v>
      </c>
      <c r="S207" s="60">
        <f t="shared" si="13"/>
        <v>55684.328</v>
      </c>
      <c r="T207" s="60">
        <f>+S207/Q207*100</f>
        <v>42.37206821470158</v>
      </c>
      <c r="U207" s="60">
        <f>+S207/R207*100</f>
        <v>85.09886587219214</v>
      </c>
      <c r="V207" s="1"/>
    </row>
    <row r="208" spans="1:22" ht="23.25">
      <c r="A208" s="1"/>
      <c r="B208" s="52"/>
      <c r="C208" s="52"/>
      <c r="D208" s="52"/>
      <c r="E208" s="52"/>
      <c r="F208" s="52"/>
      <c r="G208" s="52"/>
      <c r="H208" s="68"/>
      <c r="I208" s="69" t="s">
        <v>40</v>
      </c>
      <c r="J208" s="65"/>
      <c r="K208" s="57"/>
      <c r="L208" s="60"/>
      <c r="M208" s="60"/>
      <c r="N208" s="60"/>
      <c r="O208" s="60"/>
      <c r="P208" s="60"/>
      <c r="Q208" s="60">
        <f t="shared" si="13"/>
        <v>0</v>
      </c>
      <c r="R208" s="60">
        <f t="shared" si="13"/>
        <v>0</v>
      </c>
      <c r="S208" s="60">
        <f t="shared" si="13"/>
        <v>0</v>
      </c>
      <c r="T208" s="60"/>
      <c r="U208" s="60"/>
      <c r="V208" s="1"/>
    </row>
    <row r="209" spans="1:22" ht="23.25">
      <c r="A209" s="1"/>
      <c r="B209" s="52"/>
      <c r="C209" s="52"/>
      <c r="D209" s="52"/>
      <c r="E209" s="52"/>
      <c r="F209" s="52"/>
      <c r="G209" s="52"/>
      <c r="H209" s="68"/>
      <c r="I209" s="69"/>
      <c r="J209" s="65"/>
      <c r="K209" s="57"/>
      <c r="L209" s="60"/>
      <c r="M209" s="60"/>
      <c r="N209" s="60"/>
      <c r="O209" s="60"/>
      <c r="P209" s="60"/>
      <c r="Q209" s="60"/>
      <c r="R209" s="60"/>
      <c r="S209" s="60"/>
      <c r="T209" s="60"/>
      <c r="U209" s="60"/>
      <c r="V209" s="1"/>
    </row>
    <row r="210" spans="1:22" ht="23.25">
      <c r="A210" s="1"/>
      <c r="B210" s="52"/>
      <c r="C210" s="52"/>
      <c r="D210" s="52"/>
      <c r="E210" s="53"/>
      <c r="F210" s="76"/>
      <c r="G210" s="77"/>
      <c r="H210" s="68"/>
      <c r="I210" s="69" t="s">
        <v>132</v>
      </c>
      <c r="J210" s="65"/>
      <c r="K210" s="57" t="s">
        <v>133</v>
      </c>
      <c r="L210" s="60"/>
      <c r="M210" s="60"/>
      <c r="N210" s="60"/>
      <c r="O210" s="60"/>
      <c r="P210" s="60"/>
      <c r="Q210" s="60"/>
      <c r="R210" s="60"/>
      <c r="S210" s="60"/>
      <c r="T210" s="60"/>
      <c r="U210" s="60"/>
      <c r="V210" s="1"/>
    </row>
    <row r="211" spans="1:22" ht="23.25">
      <c r="A211" s="1"/>
      <c r="B211" s="52"/>
      <c r="C211" s="52"/>
      <c r="D211" s="52"/>
      <c r="E211" s="53"/>
      <c r="F211" s="76"/>
      <c r="G211" s="77"/>
      <c r="H211" s="68"/>
      <c r="I211" s="69"/>
      <c r="J211" s="65"/>
      <c r="K211" s="75" t="s">
        <v>134</v>
      </c>
      <c r="L211" s="60">
        <v>100</v>
      </c>
      <c r="M211" s="60">
        <v>100</v>
      </c>
      <c r="N211" s="60">
        <v>49.6</v>
      </c>
      <c r="O211" s="60">
        <f>+N211/L211*100</f>
        <v>49.6</v>
      </c>
      <c r="P211" s="60">
        <f>+N211/M211*100</f>
        <v>49.6</v>
      </c>
      <c r="Q211" s="60">
        <f>+Q212+Q213</f>
        <v>131417.536</v>
      </c>
      <c r="R211" s="60">
        <f>+R212+R213</f>
        <v>65434.865</v>
      </c>
      <c r="S211" s="60">
        <f>+S212+S213</f>
        <v>55684.328</v>
      </c>
      <c r="T211" s="60">
        <f>+S211/Q211*100</f>
        <v>42.37206821470158</v>
      </c>
      <c r="U211" s="60">
        <f>+S211/R211*100</f>
        <v>85.09886587219214</v>
      </c>
      <c r="V211" s="1"/>
    </row>
    <row r="212" spans="1:22" ht="23.25">
      <c r="A212" s="1"/>
      <c r="B212" s="52"/>
      <c r="C212" s="52"/>
      <c r="D212" s="52"/>
      <c r="E212" s="52"/>
      <c r="F212" s="52"/>
      <c r="G212" s="52"/>
      <c r="H212" s="68"/>
      <c r="I212" s="69" t="s">
        <v>39</v>
      </c>
      <c r="J212" s="65"/>
      <c r="K212" s="57"/>
      <c r="L212" s="60"/>
      <c r="M212" s="60"/>
      <c r="N212" s="60"/>
      <c r="O212" s="60"/>
      <c r="P212" s="60"/>
      <c r="Q212" s="60">
        <v>131417.536</v>
      </c>
      <c r="R212" s="60">
        <v>65434.865</v>
      </c>
      <c r="S212" s="60">
        <v>55684.328</v>
      </c>
      <c r="T212" s="60">
        <f>+S212/Q212*100</f>
        <v>42.37206821470158</v>
      </c>
      <c r="U212" s="60">
        <f>+S212/R212*100</f>
        <v>85.09886587219214</v>
      </c>
      <c r="V212" s="1"/>
    </row>
    <row r="213" spans="1:22" ht="23.25">
      <c r="A213" s="1"/>
      <c r="B213" s="52"/>
      <c r="C213" s="52"/>
      <c r="D213" s="52"/>
      <c r="E213" s="52"/>
      <c r="F213" s="52"/>
      <c r="G213" s="52"/>
      <c r="H213" s="68"/>
      <c r="I213" s="69" t="s">
        <v>40</v>
      </c>
      <c r="J213" s="65"/>
      <c r="K213" s="57"/>
      <c r="L213" s="60"/>
      <c r="M213" s="60"/>
      <c r="N213" s="61"/>
      <c r="O213" s="60"/>
      <c r="P213" s="60"/>
      <c r="Q213" s="60"/>
      <c r="R213" s="60"/>
      <c r="S213" s="60"/>
      <c r="T213" s="60"/>
      <c r="U213" s="60"/>
      <c r="V213" s="1"/>
    </row>
    <row r="214" spans="1:22" ht="23.25">
      <c r="A214" s="1"/>
      <c r="B214" s="52"/>
      <c r="C214" s="52"/>
      <c r="D214" s="52"/>
      <c r="E214" s="52"/>
      <c r="F214" s="52"/>
      <c r="G214" s="52"/>
      <c r="H214" s="68"/>
      <c r="I214" s="69" t="s">
        <v>135</v>
      </c>
      <c r="J214" s="65"/>
      <c r="K214" s="57"/>
      <c r="L214" s="60"/>
      <c r="M214" s="60"/>
      <c r="N214" s="60"/>
      <c r="O214" s="60"/>
      <c r="P214" s="60"/>
      <c r="Q214" s="60"/>
      <c r="R214" s="60"/>
      <c r="S214" s="60"/>
      <c r="T214" s="60"/>
      <c r="U214" s="60"/>
      <c r="V214" s="1"/>
    </row>
    <row r="215" spans="1:22" ht="23.25">
      <c r="A215" s="1"/>
      <c r="B215" s="52"/>
      <c r="C215" s="52"/>
      <c r="D215" s="52"/>
      <c r="E215" s="52"/>
      <c r="F215" s="52"/>
      <c r="G215" s="52"/>
      <c r="H215" s="68"/>
      <c r="I215" s="69" t="s">
        <v>136</v>
      </c>
      <c r="J215" s="65"/>
      <c r="K215" s="57"/>
      <c r="L215" s="74"/>
      <c r="M215" s="74"/>
      <c r="N215" s="74"/>
      <c r="O215" s="74"/>
      <c r="P215" s="74"/>
      <c r="Q215" s="74"/>
      <c r="R215" s="74"/>
      <c r="S215" s="74"/>
      <c r="T215" s="60"/>
      <c r="U215" s="60"/>
      <c r="V215" s="1"/>
    </row>
    <row r="216" spans="1:22" ht="23.25">
      <c r="A216" s="1"/>
      <c r="B216" s="52"/>
      <c r="C216" s="52"/>
      <c r="D216" s="52"/>
      <c r="E216" s="52"/>
      <c r="F216" s="52"/>
      <c r="G216" s="52"/>
      <c r="H216" s="68"/>
      <c r="I216" s="69"/>
      <c r="J216" s="65"/>
      <c r="K216" s="57"/>
      <c r="L216" s="60"/>
      <c r="M216" s="60"/>
      <c r="N216" s="60"/>
      <c r="O216" s="60"/>
      <c r="P216" s="60"/>
      <c r="Q216" s="60"/>
      <c r="R216" s="60"/>
      <c r="S216" s="60"/>
      <c r="T216" s="60"/>
      <c r="U216" s="60"/>
      <c r="V216" s="1"/>
    </row>
    <row r="217" spans="1:22" ht="23.25">
      <c r="A217" s="1"/>
      <c r="B217" s="52"/>
      <c r="C217" s="52"/>
      <c r="D217" s="52"/>
      <c r="E217" s="52"/>
      <c r="F217" s="52" t="s">
        <v>137</v>
      </c>
      <c r="G217" s="52"/>
      <c r="H217" s="68"/>
      <c r="I217" s="69" t="s">
        <v>138</v>
      </c>
      <c r="J217" s="65"/>
      <c r="K217" s="75"/>
      <c r="L217" s="60"/>
      <c r="M217" s="60"/>
      <c r="N217" s="60"/>
      <c r="O217" s="60"/>
      <c r="P217" s="60"/>
      <c r="Q217" s="60">
        <f>+Q218+Q219</f>
        <v>397017.457</v>
      </c>
      <c r="R217" s="60">
        <f>+R218+R219</f>
        <v>442312.505</v>
      </c>
      <c r="S217" s="60">
        <f>+S218+S219</f>
        <v>315841.537</v>
      </c>
      <c r="T217" s="60">
        <f>+S217/Q217*100</f>
        <v>79.5535640640608</v>
      </c>
      <c r="U217" s="60">
        <f>+S217/R217*100</f>
        <v>71.40687487458669</v>
      </c>
      <c r="V217" s="1"/>
    </row>
    <row r="218" spans="1:22" ht="23.25">
      <c r="A218" s="1"/>
      <c r="B218" s="52"/>
      <c r="C218" s="52"/>
      <c r="D218" s="52"/>
      <c r="E218" s="52"/>
      <c r="F218" s="52"/>
      <c r="G218" s="52"/>
      <c r="H218" s="68"/>
      <c r="I218" s="69" t="s">
        <v>39</v>
      </c>
      <c r="J218" s="65"/>
      <c r="K218" s="57"/>
      <c r="L218" s="60"/>
      <c r="M218" s="60"/>
      <c r="N218" s="60"/>
      <c r="O218" s="60"/>
      <c r="P218" s="60"/>
      <c r="Q218" s="60">
        <f>+Q222+Q242</f>
        <v>397017.457</v>
      </c>
      <c r="R218" s="60">
        <f>+R222+R242</f>
        <v>442312.505</v>
      </c>
      <c r="S218" s="60">
        <f>+S222+S242</f>
        <v>315841.537</v>
      </c>
      <c r="T218" s="60">
        <f>+S218/Q218*100</f>
        <v>79.5535640640608</v>
      </c>
      <c r="U218" s="60">
        <f>+S218/R218*100</f>
        <v>71.40687487458669</v>
      </c>
      <c r="V218" s="1"/>
    </row>
    <row r="219" spans="1:22" ht="23.25">
      <c r="A219" s="1"/>
      <c r="B219" s="52"/>
      <c r="C219" s="52"/>
      <c r="D219" s="52"/>
      <c r="E219" s="52"/>
      <c r="F219" s="52"/>
      <c r="G219" s="52"/>
      <c r="H219" s="68"/>
      <c r="I219" s="69" t="s">
        <v>40</v>
      </c>
      <c r="J219" s="65"/>
      <c r="K219" s="57"/>
      <c r="L219" s="60"/>
      <c r="M219" s="60"/>
      <c r="N219" s="60"/>
      <c r="O219" s="60"/>
      <c r="P219" s="60"/>
      <c r="Q219" s="60"/>
      <c r="R219" s="60"/>
      <c r="S219" s="60"/>
      <c r="T219" s="60"/>
      <c r="U219" s="60"/>
      <c r="V219" s="1"/>
    </row>
    <row r="220" spans="1:22" ht="23.25">
      <c r="A220" s="1"/>
      <c r="B220" s="52"/>
      <c r="C220" s="52"/>
      <c r="D220" s="52"/>
      <c r="E220" s="52"/>
      <c r="F220" s="52"/>
      <c r="G220" s="52"/>
      <c r="H220" s="68"/>
      <c r="I220" s="69"/>
      <c r="J220" s="65"/>
      <c r="K220" s="57"/>
      <c r="L220" s="60"/>
      <c r="M220" s="60"/>
      <c r="N220" s="60"/>
      <c r="O220" s="60"/>
      <c r="P220" s="60"/>
      <c r="Q220" s="60"/>
      <c r="R220" s="60"/>
      <c r="S220" s="60"/>
      <c r="T220" s="60"/>
      <c r="U220" s="60"/>
      <c r="V220" s="1"/>
    </row>
    <row r="221" spans="1:22" ht="23.25">
      <c r="A221" s="1"/>
      <c r="B221" s="52"/>
      <c r="C221" s="52"/>
      <c r="D221" s="52"/>
      <c r="E221" s="52"/>
      <c r="F221" s="52"/>
      <c r="G221" s="52" t="s">
        <v>139</v>
      </c>
      <c r="H221" s="68"/>
      <c r="I221" s="69" t="s">
        <v>140</v>
      </c>
      <c r="J221" s="65"/>
      <c r="K221" s="57"/>
      <c r="L221" s="60"/>
      <c r="M221" s="60"/>
      <c r="N221" s="60"/>
      <c r="O221" s="60"/>
      <c r="P221" s="60"/>
      <c r="Q221" s="60">
        <f>+Q222+Q223</f>
        <v>11535.866</v>
      </c>
      <c r="R221" s="60">
        <f>+R222+R223</f>
        <v>7143.041</v>
      </c>
      <c r="S221" s="60">
        <f>+S222+S223</f>
        <v>7276.75</v>
      </c>
      <c r="T221" s="60">
        <f>+S221/Q221*100</f>
        <v>63.07935615756979</v>
      </c>
      <c r="U221" s="60">
        <f>+S221/R221*100</f>
        <v>101.87187781786497</v>
      </c>
      <c r="V221" s="1"/>
    </row>
    <row r="222" spans="1:22" ht="23.25">
      <c r="A222" s="1"/>
      <c r="B222" s="52"/>
      <c r="C222" s="52"/>
      <c r="D222" s="52"/>
      <c r="E222" s="52"/>
      <c r="F222" s="52"/>
      <c r="G222" s="52"/>
      <c r="H222" s="68"/>
      <c r="I222" s="69" t="s">
        <v>39</v>
      </c>
      <c r="J222" s="65"/>
      <c r="K222" s="57"/>
      <c r="L222" s="60"/>
      <c r="M222" s="60"/>
      <c r="N222" s="60"/>
      <c r="O222" s="60"/>
      <c r="P222" s="60"/>
      <c r="Q222" s="60">
        <f aca="true" t="shared" si="14" ref="Q222:S223">+Q236</f>
        <v>11535.866</v>
      </c>
      <c r="R222" s="60">
        <f t="shared" si="14"/>
        <v>7143.041</v>
      </c>
      <c r="S222" s="60">
        <f t="shared" si="14"/>
        <v>7276.75</v>
      </c>
      <c r="T222" s="60">
        <f>+S222/Q222*100</f>
        <v>63.07935615756979</v>
      </c>
      <c r="U222" s="60">
        <f>+S222/R222*100</f>
        <v>101.87187781786497</v>
      </c>
      <c r="V222" s="1"/>
    </row>
    <row r="223" spans="1:22" ht="23.25">
      <c r="A223" s="1"/>
      <c r="B223" s="52"/>
      <c r="C223" s="52"/>
      <c r="D223" s="52"/>
      <c r="E223" s="52"/>
      <c r="F223" s="52"/>
      <c r="G223" s="52"/>
      <c r="H223" s="68"/>
      <c r="I223" s="69" t="s">
        <v>40</v>
      </c>
      <c r="J223" s="65"/>
      <c r="K223" s="57"/>
      <c r="L223" s="74"/>
      <c r="M223" s="74"/>
      <c r="N223" s="74"/>
      <c r="O223" s="74"/>
      <c r="P223" s="74"/>
      <c r="Q223" s="74">
        <f t="shared" si="14"/>
        <v>0</v>
      </c>
      <c r="R223" s="74">
        <f t="shared" si="14"/>
        <v>0</v>
      </c>
      <c r="S223" s="74">
        <f t="shared" si="14"/>
        <v>0</v>
      </c>
      <c r="T223" s="60"/>
      <c r="U223" s="60"/>
      <c r="V223" s="1"/>
    </row>
    <row r="224" spans="1:22" ht="23.25">
      <c r="A224" s="1"/>
      <c r="B224" s="52"/>
      <c r="C224" s="52"/>
      <c r="D224" s="52"/>
      <c r="E224" s="52"/>
      <c r="F224" s="52"/>
      <c r="G224" s="52"/>
      <c r="H224" s="68"/>
      <c r="I224" s="69"/>
      <c r="J224" s="65"/>
      <c r="K224" s="57"/>
      <c r="L224" s="74"/>
      <c r="M224" s="74"/>
      <c r="N224" s="74"/>
      <c r="O224" s="74"/>
      <c r="P224" s="74"/>
      <c r="Q224" s="74"/>
      <c r="R224" s="74"/>
      <c r="S224" s="74"/>
      <c r="T224" s="78"/>
      <c r="U224" s="60"/>
      <c r="V224" s="1"/>
    </row>
    <row r="225" spans="1:22" ht="23.25">
      <c r="A225" s="1"/>
      <c r="B225" s="79"/>
      <c r="C225" s="79"/>
      <c r="D225" s="79"/>
      <c r="E225" s="79"/>
      <c r="F225" s="79"/>
      <c r="G225" s="80"/>
      <c r="H225" s="81"/>
      <c r="I225" s="82"/>
      <c r="J225" s="83"/>
      <c r="K225" s="84"/>
      <c r="L225" s="85"/>
      <c r="M225" s="85"/>
      <c r="N225" s="85"/>
      <c r="O225" s="85"/>
      <c r="P225" s="85"/>
      <c r="Q225" s="85"/>
      <c r="R225" s="85"/>
      <c r="S225" s="85"/>
      <c r="T225" s="86"/>
      <c r="U225" s="85"/>
      <c r="V225" s="1"/>
    </row>
    <row r="226" spans="1:22" ht="23.25">
      <c r="A226" s="20"/>
      <c r="B226" s="18"/>
      <c r="C226" s="18"/>
      <c r="D226" s="18"/>
      <c r="E226" s="18"/>
      <c r="F226" s="18"/>
      <c r="G226" s="18"/>
      <c r="H226" s="20"/>
      <c r="I226" s="20"/>
      <c r="J226" s="92"/>
      <c r="K226" s="18"/>
      <c r="L226" s="18"/>
      <c r="M226" s="18"/>
      <c r="N226" s="18"/>
      <c r="O226" s="18"/>
      <c r="P226" s="18"/>
      <c r="Q226" s="18"/>
      <c r="R226" s="18"/>
      <c r="S226" s="18"/>
      <c r="T226" s="18"/>
      <c r="U226" s="18"/>
      <c r="V226" s="20"/>
    </row>
    <row r="227" spans="1:22" ht="23.25">
      <c r="A227" s="1"/>
      <c r="B227" s="1"/>
      <c r="C227" s="1"/>
      <c r="D227" s="1"/>
      <c r="E227" s="1"/>
      <c r="F227" s="1"/>
      <c r="G227" s="1"/>
      <c r="H227" s="1"/>
      <c r="I227" s="1"/>
      <c r="J227" s="1"/>
      <c r="K227" s="1"/>
      <c r="L227" s="1"/>
      <c r="M227" s="1"/>
      <c r="N227" s="1"/>
      <c r="O227" s="1"/>
      <c r="P227" s="1"/>
      <c r="Q227" s="90"/>
      <c r="R227" s="90"/>
      <c r="S227" s="90"/>
      <c r="T227" s="90"/>
      <c r="U227" s="91" t="s">
        <v>155</v>
      </c>
      <c r="V227" s="1"/>
    </row>
    <row r="228" spans="1:22" ht="23.25">
      <c r="A228" s="1"/>
      <c r="B228" s="9"/>
      <c r="C228" s="10"/>
      <c r="D228" s="10"/>
      <c r="E228" s="10"/>
      <c r="F228" s="10"/>
      <c r="G228" s="11"/>
      <c r="H228" s="12"/>
      <c r="I228" s="12"/>
      <c r="J228" s="10"/>
      <c r="K228" s="9" t="s">
        <v>3</v>
      </c>
      <c r="L228" s="13"/>
      <c r="M228" s="13"/>
      <c r="N228" s="13"/>
      <c r="O228" s="13"/>
      <c r="P228" s="14"/>
      <c r="Q228" s="15" t="s">
        <v>4</v>
      </c>
      <c r="R228" s="10"/>
      <c r="S228" s="10"/>
      <c r="T228" s="10"/>
      <c r="U228" s="16"/>
      <c r="V228" s="1"/>
    </row>
    <row r="229" spans="1:22" ht="23.25">
      <c r="A229" s="1"/>
      <c r="B229" s="17" t="s">
        <v>5</v>
      </c>
      <c r="C229" s="18"/>
      <c r="D229" s="18"/>
      <c r="E229" s="18"/>
      <c r="F229" s="18"/>
      <c r="G229" s="19"/>
      <c r="H229" s="20"/>
      <c r="I229" s="20"/>
      <c r="J229" s="21"/>
      <c r="K229" s="22"/>
      <c r="L229" s="23" t="s">
        <v>6</v>
      </c>
      <c r="M229" s="23"/>
      <c r="N229" s="23"/>
      <c r="O229" s="23"/>
      <c r="P229" s="24"/>
      <c r="Q229" s="17" t="s">
        <v>7</v>
      </c>
      <c r="R229" s="18"/>
      <c r="S229" s="18"/>
      <c r="T229" s="18"/>
      <c r="U229" s="25"/>
      <c r="V229" s="1"/>
    </row>
    <row r="230" spans="1:22" ht="23.25">
      <c r="A230" s="1"/>
      <c r="B230" s="26" t="s">
        <v>8</v>
      </c>
      <c r="C230" s="27"/>
      <c r="D230" s="27"/>
      <c r="E230" s="27"/>
      <c r="F230" s="27"/>
      <c r="G230" s="28"/>
      <c r="H230" s="1"/>
      <c r="I230" s="2" t="s">
        <v>9</v>
      </c>
      <c r="J230" s="18"/>
      <c r="K230" s="29" t="s">
        <v>10</v>
      </c>
      <c r="L230" s="30"/>
      <c r="M230" s="31"/>
      <c r="N230" s="32"/>
      <c r="O230" s="29" t="s">
        <v>11</v>
      </c>
      <c r="P230" s="25"/>
      <c r="Q230" s="26" t="s">
        <v>12</v>
      </c>
      <c r="R230" s="27"/>
      <c r="S230" s="27"/>
      <c r="T230" s="27"/>
      <c r="U230" s="33"/>
      <c r="V230" s="1"/>
    </row>
    <row r="231" spans="1:22" ht="23.25">
      <c r="A231" s="1"/>
      <c r="B231" s="34"/>
      <c r="C231" s="34"/>
      <c r="D231" s="34"/>
      <c r="E231" s="34"/>
      <c r="F231" s="34"/>
      <c r="G231" s="30"/>
      <c r="H231" s="34"/>
      <c r="I231" s="35"/>
      <c r="J231" s="36"/>
      <c r="K231" s="37" t="s">
        <v>13</v>
      </c>
      <c r="L231" s="38" t="s">
        <v>14</v>
      </c>
      <c r="M231" s="38" t="s">
        <v>15</v>
      </c>
      <c r="N231" s="37" t="s">
        <v>16</v>
      </c>
      <c r="O231" s="26" t="s">
        <v>17</v>
      </c>
      <c r="P231" s="33"/>
      <c r="Q231" s="30"/>
      <c r="R231" s="39"/>
      <c r="S231" s="30"/>
      <c r="T231" s="40" t="s">
        <v>18</v>
      </c>
      <c r="U231" s="41"/>
      <c r="V231" s="1"/>
    </row>
    <row r="232" spans="1:22" ht="23.25">
      <c r="A232" s="1"/>
      <c r="B232" s="17" t="s">
        <v>19</v>
      </c>
      <c r="C232" s="17" t="s">
        <v>20</v>
      </c>
      <c r="D232" s="17" t="s">
        <v>21</v>
      </c>
      <c r="E232" s="17" t="s">
        <v>22</v>
      </c>
      <c r="F232" s="37" t="s">
        <v>23</v>
      </c>
      <c r="G232" s="42" t="s">
        <v>24</v>
      </c>
      <c r="H232" s="34"/>
      <c r="I232" s="1"/>
      <c r="J232" s="36"/>
      <c r="K232" s="38" t="s">
        <v>25</v>
      </c>
      <c r="L232" s="38"/>
      <c r="M232" s="34"/>
      <c r="N232" s="38"/>
      <c r="O232" s="35" t="s">
        <v>26</v>
      </c>
      <c r="P232" s="43" t="s">
        <v>26</v>
      </c>
      <c r="Q232" s="38" t="s">
        <v>14</v>
      </c>
      <c r="R232" s="37" t="s">
        <v>27</v>
      </c>
      <c r="S232" s="38" t="s">
        <v>28</v>
      </c>
      <c r="T232" s="26" t="s">
        <v>29</v>
      </c>
      <c r="U232" s="33"/>
      <c r="V232" s="1"/>
    </row>
    <row r="233" spans="1:22" ht="23.25">
      <c r="A233" s="1"/>
      <c r="B233" s="44"/>
      <c r="C233" s="44"/>
      <c r="D233" s="44"/>
      <c r="E233" s="44"/>
      <c r="F233" s="44"/>
      <c r="G233" s="45"/>
      <c r="H233" s="44"/>
      <c r="I233" s="46"/>
      <c r="J233" s="47"/>
      <c r="K233" s="48"/>
      <c r="L233" s="48"/>
      <c r="M233" s="45"/>
      <c r="N233" s="49"/>
      <c r="O233" s="47" t="s">
        <v>30</v>
      </c>
      <c r="P233" s="50" t="s">
        <v>31</v>
      </c>
      <c r="Q233" s="45"/>
      <c r="R233" s="48"/>
      <c r="S233" s="48"/>
      <c r="T233" s="51" t="s">
        <v>32</v>
      </c>
      <c r="U233" s="51" t="s">
        <v>33</v>
      </c>
      <c r="V233" s="1"/>
    </row>
    <row r="234" spans="1:22" ht="23.25">
      <c r="A234" s="1"/>
      <c r="B234" s="52"/>
      <c r="C234" s="52"/>
      <c r="D234" s="52"/>
      <c r="E234" s="52"/>
      <c r="F234" s="52"/>
      <c r="G234" s="53"/>
      <c r="H234" s="54"/>
      <c r="I234" s="55"/>
      <c r="J234" s="56"/>
      <c r="K234" s="57"/>
      <c r="L234" s="58"/>
      <c r="M234" s="59"/>
      <c r="N234" s="60"/>
      <c r="O234" s="61"/>
      <c r="P234" s="62"/>
      <c r="Q234" s="58"/>
      <c r="R234" s="58"/>
      <c r="S234" s="58"/>
      <c r="T234" s="58"/>
      <c r="U234" s="60"/>
      <c r="V234" s="1"/>
    </row>
    <row r="235" spans="1:22" ht="23.25">
      <c r="A235" s="1"/>
      <c r="B235" s="52" t="s">
        <v>37</v>
      </c>
      <c r="C235" s="63" t="s">
        <v>41</v>
      </c>
      <c r="D235" s="63"/>
      <c r="E235" s="63" t="s">
        <v>43</v>
      </c>
      <c r="F235" s="63" t="s">
        <v>137</v>
      </c>
      <c r="G235" s="64" t="s">
        <v>139</v>
      </c>
      <c r="H235" s="55"/>
      <c r="I235" s="55" t="s">
        <v>141</v>
      </c>
      <c r="J235" s="65"/>
      <c r="K235" s="57" t="s">
        <v>142</v>
      </c>
      <c r="L235" s="61">
        <v>100</v>
      </c>
      <c r="M235" s="66">
        <v>100</v>
      </c>
      <c r="N235" s="60">
        <v>85.7</v>
      </c>
      <c r="O235" s="61">
        <f>+N235/L235*100</f>
        <v>85.7</v>
      </c>
      <c r="P235" s="67">
        <v>100</v>
      </c>
      <c r="Q235" s="58">
        <f>+Q236+Q237</f>
        <v>11535.866</v>
      </c>
      <c r="R235" s="58">
        <f>+R236+R237</f>
        <v>7143.041</v>
      </c>
      <c r="S235" s="58">
        <f>+S236+S237</f>
        <v>7276.75</v>
      </c>
      <c r="T235" s="60">
        <f>+S235/Q235*100</f>
        <v>63.07935615756979</v>
      </c>
      <c r="U235" s="60">
        <f>+S235/R235*100</f>
        <v>101.87187781786497</v>
      </c>
      <c r="V235" s="1"/>
    </row>
    <row r="236" spans="1:22" ht="23.25">
      <c r="A236" s="1"/>
      <c r="B236" s="52"/>
      <c r="C236" s="52"/>
      <c r="D236" s="52"/>
      <c r="E236" s="52"/>
      <c r="F236" s="52"/>
      <c r="G236" s="52"/>
      <c r="H236" s="68"/>
      <c r="I236" s="69" t="s">
        <v>39</v>
      </c>
      <c r="J236" s="65"/>
      <c r="K236" s="57"/>
      <c r="L236" s="60"/>
      <c r="M236" s="60"/>
      <c r="N236" s="60"/>
      <c r="O236" s="60"/>
      <c r="P236" s="60"/>
      <c r="Q236" s="60">
        <v>11535.866</v>
      </c>
      <c r="R236" s="60">
        <v>7143.041</v>
      </c>
      <c r="S236" s="60">
        <v>7276.75</v>
      </c>
      <c r="T236" s="60">
        <f>+S236/Q236*100</f>
        <v>63.07935615756979</v>
      </c>
      <c r="U236" s="60">
        <f>+S236/R236*100</f>
        <v>101.87187781786497</v>
      </c>
      <c r="V236" s="1"/>
    </row>
    <row r="237" spans="1:22" ht="23.25">
      <c r="A237" s="1"/>
      <c r="B237" s="52"/>
      <c r="C237" s="52"/>
      <c r="D237" s="52"/>
      <c r="E237" s="52"/>
      <c r="F237" s="52"/>
      <c r="G237" s="52"/>
      <c r="H237" s="68"/>
      <c r="I237" s="69" t="s">
        <v>40</v>
      </c>
      <c r="J237" s="65"/>
      <c r="K237" s="57"/>
      <c r="L237" s="60"/>
      <c r="M237" s="60"/>
      <c r="N237" s="60"/>
      <c r="O237" s="60"/>
      <c r="P237" s="60"/>
      <c r="Q237" s="60"/>
      <c r="R237" s="60"/>
      <c r="S237" s="60"/>
      <c r="T237" s="60"/>
      <c r="U237" s="60"/>
      <c r="V237" s="1"/>
    </row>
    <row r="238" spans="1:22" ht="23.25">
      <c r="A238" s="1"/>
      <c r="B238" s="52"/>
      <c r="C238" s="52"/>
      <c r="D238" s="52"/>
      <c r="E238" s="52"/>
      <c r="F238" s="52"/>
      <c r="G238" s="52"/>
      <c r="H238" s="68"/>
      <c r="I238" s="69" t="s">
        <v>143</v>
      </c>
      <c r="J238" s="65"/>
      <c r="K238" s="57"/>
      <c r="L238" s="60"/>
      <c r="M238" s="60"/>
      <c r="N238" s="60"/>
      <c r="O238" s="60"/>
      <c r="P238" s="60"/>
      <c r="Q238" s="60"/>
      <c r="R238" s="60"/>
      <c r="S238" s="60"/>
      <c r="T238" s="60"/>
      <c r="U238" s="60"/>
      <c r="V238" s="1"/>
    </row>
    <row r="239" spans="1:22" ht="23.25">
      <c r="A239" s="1"/>
      <c r="B239" s="52"/>
      <c r="C239" s="52"/>
      <c r="D239" s="52"/>
      <c r="E239" s="52"/>
      <c r="F239" s="52"/>
      <c r="G239" s="52"/>
      <c r="H239" s="68"/>
      <c r="I239" s="69" t="s">
        <v>144</v>
      </c>
      <c r="J239" s="65"/>
      <c r="K239" s="57"/>
      <c r="L239" s="60"/>
      <c r="M239" s="60"/>
      <c r="N239" s="60"/>
      <c r="O239" s="60"/>
      <c r="P239" s="60"/>
      <c r="Q239" s="60"/>
      <c r="R239" s="60"/>
      <c r="S239" s="60"/>
      <c r="T239" s="60"/>
      <c r="U239" s="60"/>
      <c r="V239" s="1"/>
    </row>
    <row r="240" spans="1:22" ht="23.25">
      <c r="A240" s="1"/>
      <c r="B240" s="52"/>
      <c r="C240" s="52"/>
      <c r="D240" s="52"/>
      <c r="E240" s="52"/>
      <c r="F240" s="52"/>
      <c r="G240" s="52"/>
      <c r="H240" s="68"/>
      <c r="I240" s="69"/>
      <c r="J240" s="65"/>
      <c r="K240" s="57"/>
      <c r="L240" s="60"/>
      <c r="M240" s="60"/>
      <c r="N240" s="60"/>
      <c r="O240" s="60"/>
      <c r="P240" s="60"/>
      <c r="Q240" s="60"/>
      <c r="R240" s="60"/>
      <c r="S240" s="60"/>
      <c r="T240" s="60"/>
      <c r="U240" s="60"/>
      <c r="V240" s="1"/>
    </row>
    <row r="241" spans="1:22" ht="23.25">
      <c r="A241" s="1"/>
      <c r="B241" s="52"/>
      <c r="C241" s="52"/>
      <c r="D241" s="52"/>
      <c r="E241" s="52"/>
      <c r="F241" s="52"/>
      <c r="G241" s="52" t="s">
        <v>83</v>
      </c>
      <c r="H241" s="68"/>
      <c r="I241" s="69" t="s">
        <v>84</v>
      </c>
      <c r="J241" s="65"/>
      <c r="K241" s="57"/>
      <c r="L241" s="60"/>
      <c r="M241" s="60"/>
      <c r="N241" s="60"/>
      <c r="O241" s="60"/>
      <c r="P241" s="60"/>
      <c r="Q241" s="60">
        <f>+Q242+Q243</f>
        <v>385481.591</v>
      </c>
      <c r="R241" s="60">
        <f>+R242+R243</f>
        <v>435169.464</v>
      </c>
      <c r="S241" s="60">
        <f>+S242+S243</f>
        <v>308564.787</v>
      </c>
      <c r="T241" s="60">
        <f>+S241/Q241*100</f>
        <v>80.04656881267256</v>
      </c>
      <c r="U241" s="60">
        <f>+S241/R241*100</f>
        <v>70.90681045579981</v>
      </c>
      <c r="V241" s="1"/>
    </row>
    <row r="242" spans="1:22" ht="23.25">
      <c r="A242" s="1"/>
      <c r="B242" s="52"/>
      <c r="C242" s="52"/>
      <c r="D242" s="52"/>
      <c r="E242" s="52"/>
      <c r="F242" s="52"/>
      <c r="G242" s="52"/>
      <c r="H242" s="68"/>
      <c r="I242" s="69" t="s">
        <v>39</v>
      </c>
      <c r="J242" s="65"/>
      <c r="K242" s="57"/>
      <c r="L242" s="60"/>
      <c r="M242" s="60"/>
      <c r="N242" s="60"/>
      <c r="O242" s="60"/>
      <c r="P242" s="60"/>
      <c r="Q242" s="60">
        <v>385481.591</v>
      </c>
      <c r="R242" s="60">
        <v>435169.464</v>
      </c>
      <c r="S242" s="60">
        <v>308564.787</v>
      </c>
      <c r="T242" s="60">
        <f>+S242/Q242*100</f>
        <v>80.04656881267256</v>
      </c>
      <c r="U242" s="60">
        <f>+S242/R242*100</f>
        <v>70.90681045579981</v>
      </c>
      <c r="V242" s="1"/>
    </row>
    <row r="243" spans="1:22" ht="23.25">
      <c r="A243" s="1"/>
      <c r="B243" s="52"/>
      <c r="C243" s="52"/>
      <c r="D243" s="52"/>
      <c r="E243" s="52"/>
      <c r="F243" s="52"/>
      <c r="G243" s="52"/>
      <c r="H243" s="68"/>
      <c r="I243" s="69" t="s">
        <v>40</v>
      </c>
      <c r="J243" s="65"/>
      <c r="K243" s="57"/>
      <c r="L243" s="60"/>
      <c r="M243" s="60"/>
      <c r="N243" s="60"/>
      <c r="O243" s="60"/>
      <c r="P243" s="60"/>
      <c r="Q243" s="60"/>
      <c r="R243" s="60"/>
      <c r="S243" s="60"/>
      <c r="T243" s="60"/>
      <c r="U243" s="60"/>
      <c r="V243" s="1"/>
    </row>
    <row r="244" spans="1:22" ht="23.25">
      <c r="A244" s="1"/>
      <c r="B244" s="63"/>
      <c r="C244" s="63"/>
      <c r="D244" s="63"/>
      <c r="E244" s="52"/>
      <c r="F244" s="52"/>
      <c r="G244" s="52"/>
      <c r="H244" s="70"/>
      <c r="I244" s="71"/>
      <c r="J244" s="72"/>
      <c r="K244" s="73"/>
      <c r="L244" s="60"/>
      <c r="M244" s="60"/>
      <c r="N244" s="60"/>
      <c r="O244" s="60"/>
      <c r="P244" s="60"/>
      <c r="Q244" s="60"/>
      <c r="R244" s="60"/>
      <c r="S244" s="60"/>
      <c r="T244" s="60"/>
      <c r="U244" s="60"/>
      <c r="V244" s="1"/>
    </row>
    <row r="245" spans="1:22" ht="23.25">
      <c r="A245" s="1"/>
      <c r="B245" s="52"/>
      <c r="C245" s="52"/>
      <c r="D245" s="52"/>
      <c r="E245" s="52"/>
      <c r="F245" s="52"/>
      <c r="G245" s="52"/>
      <c r="H245" s="68"/>
      <c r="I245" s="94" t="s">
        <v>145</v>
      </c>
      <c r="J245" s="95"/>
      <c r="K245" s="96"/>
      <c r="L245" s="97"/>
      <c r="M245" s="97"/>
      <c r="N245" s="97"/>
      <c r="O245" s="97"/>
      <c r="P245" s="97"/>
      <c r="Q245" s="97">
        <v>3219700</v>
      </c>
      <c r="R245" s="97">
        <v>3092479.8</v>
      </c>
      <c r="S245" s="97">
        <v>2495848</v>
      </c>
      <c r="T245" s="98">
        <v>77.5</v>
      </c>
      <c r="U245" s="98">
        <v>80.7</v>
      </c>
      <c r="V245" s="1"/>
    </row>
    <row r="246" spans="1:22" ht="23.25">
      <c r="A246" s="1"/>
      <c r="B246" s="52"/>
      <c r="C246" s="52"/>
      <c r="D246" s="52"/>
      <c r="E246" s="52"/>
      <c r="F246" s="52"/>
      <c r="G246" s="52"/>
      <c r="H246" s="68"/>
      <c r="I246" s="94"/>
      <c r="J246" s="95"/>
      <c r="K246" s="96"/>
      <c r="L246" s="98"/>
      <c r="M246" s="98"/>
      <c r="N246" s="98"/>
      <c r="O246" s="98"/>
      <c r="P246" s="98"/>
      <c r="Q246" s="98"/>
      <c r="R246" s="98"/>
      <c r="S246" s="98"/>
      <c r="T246" s="98"/>
      <c r="U246" s="98"/>
      <c r="V246" s="1"/>
    </row>
    <row r="247" spans="1:22" ht="23.25">
      <c r="A247" s="1"/>
      <c r="B247" s="52"/>
      <c r="C247" s="52"/>
      <c r="D247" s="52"/>
      <c r="E247" s="52"/>
      <c r="F247" s="52"/>
      <c r="G247" s="52"/>
      <c r="H247" s="68"/>
      <c r="I247" s="94" t="s">
        <v>146</v>
      </c>
      <c r="J247" s="95"/>
      <c r="K247" s="96"/>
      <c r="L247" s="98"/>
      <c r="M247" s="98"/>
      <c r="N247" s="98"/>
      <c r="O247" s="98"/>
      <c r="P247" s="98"/>
      <c r="Q247" s="98">
        <v>3219700</v>
      </c>
      <c r="R247" s="98">
        <v>3092479.8</v>
      </c>
      <c r="S247" s="98">
        <v>2495848</v>
      </c>
      <c r="T247" s="98">
        <v>77.5</v>
      </c>
      <c r="U247" s="98">
        <v>80.7</v>
      </c>
      <c r="V247" s="1"/>
    </row>
    <row r="248" spans="1:22" ht="23.25">
      <c r="A248" s="1"/>
      <c r="B248" s="52"/>
      <c r="C248" s="52"/>
      <c r="D248" s="52"/>
      <c r="E248" s="52"/>
      <c r="F248" s="52"/>
      <c r="G248" s="52"/>
      <c r="H248" s="68"/>
      <c r="I248" s="94" t="s">
        <v>147</v>
      </c>
      <c r="J248" s="95"/>
      <c r="K248" s="96"/>
      <c r="L248" s="98"/>
      <c r="M248" s="98"/>
      <c r="N248" s="98"/>
      <c r="O248" s="98"/>
      <c r="P248" s="98"/>
      <c r="Q248" s="98">
        <v>3219700</v>
      </c>
      <c r="R248" s="98">
        <v>3092479.8</v>
      </c>
      <c r="S248" s="98">
        <v>2495848</v>
      </c>
      <c r="T248" s="98">
        <v>77.5</v>
      </c>
      <c r="U248" s="98">
        <v>80.7</v>
      </c>
      <c r="V248" s="1"/>
    </row>
    <row r="249" spans="1:22" ht="23.25">
      <c r="A249" s="1"/>
      <c r="B249" s="52"/>
      <c r="C249" s="52"/>
      <c r="D249" s="52"/>
      <c r="E249" s="52"/>
      <c r="F249" s="52"/>
      <c r="G249" s="63"/>
      <c r="H249" s="68"/>
      <c r="I249" s="94" t="s">
        <v>148</v>
      </c>
      <c r="J249" s="95"/>
      <c r="K249" s="96"/>
      <c r="L249" s="98"/>
      <c r="M249" s="98"/>
      <c r="N249" s="98"/>
      <c r="O249" s="98"/>
      <c r="P249" s="98"/>
      <c r="Q249" s="98"/>
      <c r="R249" s="98"/>
      <c r="S249" s="98"/>
      <c r="T249" s="98"/>
      <c r="U249" s="98"/>
      <c r="V249" s="1"/>
    </row>
    <row r="250" spans="1:22" ht="23.25">
      <c r="A250" s="1"/>
      <c r="B250" s="52"/>
      <c r="C250" s="52"/>
      <c r="D250" s="52"/>
      <c r="E250" s="52"/>
      <c r="F250" s="52"/>
      <c r="G250" s="52"/>
      <c r="H250" s="68"/>
      <c r="I250" s="69"/>
      <c r="J250" s="65"/>
      <c r="K250" s="75"/>
      <c r="L250" s="74"/>
      <c r="M250" s="74"/>
      <c r="N250" s="74"/>
      <c r="O250" s="74"/>
      <c r="P250" s="74"/>
      <c r="Q250" s="74"/>
      <c r="R250" s="74"/>
      <c r="S250" s="74"/>
      <c r="T250" s="60"/>
      <c r="U250" s="60"/>
      <c r="V250" s="1"/>
    </row>
    <row r="251" spans="1:22" ht="23.25">
      <c r="A251" s="1"/>
      <c r="B251" s="52"/>
      <c r="C251" s="52"/>
      <c r="D251" s="52"/>
      <c r="E251" s="52"/>
      <c r="F251" s="52"/>
      <c r="G251" s="52"/>
      <c r="H251" s="68"/>
      <c r="I251" s="69"/>
      <c r="J251" s="65"/>
      <c r="K251" s="57"/>
      <c r="L251" s="60"/>
      <c r="M251" s="60"/>
      <c r="N251" s="60"/>
      <c r="O251" s="60"/>
      <c r="P251" s="60"/>
      <c r="Q251" s="60"/>
      <c r="R251" s="60"/>
      <c r="S251" s="60"/>
      <c r="T251" s="60"/>
      <c r="U251" s="60"/>
      <c r="V251" s="1"/>
    </row>
    <row r="252" spans="1:22" ht="23.25">
      <c r="A252" s="1"/>
      <c r="B252" s="52"/>
      <c r="C252" s="52"/>
      <c r="D252" s="52"/>
      <c r="E252" s="52"/>
      <c r="F252" s="52"/>
      <c r="G252" s="52"/>
      <c r="H252" s="68"/>
      <c r="I252" s="69"/>
      <c r="J252" s="65"/>
      <c r="K252" s="57"/>
      <c r="L252" s="60"/>
      <c r="M252" s="60"/>
      <c r="N252" s="60"/>
      <c r="O252" s="60"/>
      <c r="P252" s="60"/>
      <c r="Q252" s="60"/>
      <c r="R252" s="60"/>
      <c r="S252" s="60"/>
      <c r="T252" s="60"/>
      <c r="U252" s="60"/>
      <c r="V252" s="1"/>
    </row>
    <row r="253" spans="1:22" ht="23.25">
      <c r="A253" s="1"/>
      <c r="B253" s="52"/>
      <c r="C253" s="52"/>
      <c r="D253" s="52"/>
      <c r="E253" s="52"/>
      <c r="F253" s="52"/>
      <c r="G253" s="52"/>
      <c r="H253" s="68"/>
      <c r="I253" s="69"/>
      <c r="J253" s="65"/>
      <c r="K253" s="57"/>
      <c r="L253" s="60"/>
      <c r="M253" s="60"/>
      <c r="N253" s="60"/>
      <c r="O253" s="60"/>
      <c r="P253" s="60"/>
      <c r="Q253" s="60"/>
      <c r="R253" s="60"/>
      <c r="S253" s="60"/>
      <c r="T253" s="60"/>
      <c r="U253" s="60"/>
      <c r="V253" s="1"/>
    </row>
    <row r="254" spans="1:22" ht="23.25">
      <c r="A254" s="1"/>
      <c r="B254" s="52"/>
      <c r="C254" s="52"/>
      <c r="D254" s="52"/>
      <c r="E254" s="52"/>
      <c r="F254" s="52"/>
      <c r="G254" s="52"/>
      <c r="H254" s="68"/>
      <c r="I254" s="69"/>
      <c r="J254" s="65"/>
      <c r="K254" s="57"/>
      <c r="L254" s="60"/>
      <c r="M254" s="60"/>
      <c r="N254" s="60"/>
      <c r="O254" s="60"/>
      <c r="P254" s="60"/>
      <c r="Q254" s="60"/>
      <c r="R254" s="60"/>
      <c r="S254" s="60"/>
      <c r="T254" s="60"/>
      <c r="U254" s="60"/>
      <c r="V254" s="1"/>
    </row>
    <row r="255" spans="1:22" ht="23.25">
      <c r="A255" s="1"/>
      <c r="B255" s="52"/>
      <c r="C255" s="52"/>
      <c r="D255" s="52"/>
      <c r="E255" s="53"/>
      <c r="F255" s="76"/>
      <c r="G255" s="77"/>
      <c r="H255" s="68"/>
      <c r="I255" s="69"/>
      <c r="J255" s="65"/>
      <c r="K255" s="57"/>
      <c r="L255" s="60"/>
      <c r="M255" s="60"/>
      <c r="N255" s="60"/>
      <c r="O255" s="60"/>
      <c r="P255" s="60"/>
      <c r="Q255" s="60"/>
      <c r="R255" s="60"/>
      <c r="S255" s="60"/>
      <c r="T255" s="60"/>
      <c r="U255" s="60"/>
      <c r="V255" s="1"/>
    </row>
    <row r="256" spans="1:22" ht="23.25">
      <c r="A256" s="1"/>
      <c r="B256" s="52"/>
      <c r="C256" s="52"/>
      <c r="D256" s="52"/>
      <c r="E256" s="53"/>
      <c r="F256" s="76"/>
      <c r="G256" s="77"/>
      <c r="H256" s="68"/>
      <c r="I256" s="69"/>
      <c r="J256" s="65"/>
      <c r="K256" s="75"/>
      <c r="L256" s="60"/>
      <c r="M256" s="60"/>
      <c r="N256" s="60"/>
      <c r="O256" s="60"/>
      <c r="P256" s="60"/>
      <c r="Q256" s="60"/>
      <c r="R256" s="60"/>
      <c r="S256" s="60"/>
      <c r="T256" s="60"/>
      <c r="U256" s="60"/>
      <c r="V256" s="1"/>
    </row>
    <row r="257" spans="1:22" ht="23.25">
      <c r="A257" s="1"/>
      <c r="B257" s="52"/>
      <c r="C257" s="52"/>
      <c r="D257" s="52"/>
      <c r="E257" s="52"/>
      <c r="F257" s="52"/>
      <c r="G257" s="52"/>
      <c r="H257" s="68"/>
      <c r="I257" s="69" t="s">
        <v>149</v>
      </c>
      <c r="J257" s="65"/>
      <c r="K257" s="57"/>
      <c r="L257" s="60"/>
      <c r="M257" s="60"/>
      <c r="N257" s="60"/>
      <c r="O257" s="60"/>
      <c r="P257" s="60"/>
      <c r="Q257" s="60"/>
      <c r="R257" s="60"/>
      <c r="S257" s="60"/>
      <c r="T257" s="60"/>
      <c r="U257" s="60"/>
      <c r="V257" s="1"/>
    </row>
    <row r="258" spans="1:22" ht="23.25">
      <c r="A258" s="1"/>
      <c r="B258" s="52"/>
      <c r="C258" s="52"/>
      <c r="D258" s="52"/>
      <c r="E258" s="52"/>
      <c r="F258" s="52"/>
      <c r="G258" s="52"/>
      <c r="H258" s="68"/>
      <c r="I258" s="69" t="s">
        <v>150</v>
      </c>
      <c r="J258" s="65"/>
      <c r="K258" s="57"/>
      <c r="L258" s="60"/>
      <c r="M258" s="60"/>
      <c r="N258" s="61"/>
      <c r="O258" s="60"/>
      <c r="P258" s="60"/>
      <c r="Q258" s="60"/>
      <c r="R258" s="60"/>
      <c r="S258" s="60"/>
      <c r="T258" s="60"/>
      <c r="U258" s="60"/>
      <c r="V258" s="1"/>
    </row>
    <row r="259" spans="1:22" ht="23.25">
      <c r="A259" s="1"/>
      <c r="B259" s="52"/>
      <c r="C259" s="52"/>
      <c r="D259" s="52"/>
      <c r="E259" s="52"/>
      <c r="F259" s="52"/>
      <c r="G259" s="52"/>
      <c r="H259" s="68"/>
      <c r="I259" s="93"/>
      <c r="J259" s="65"/>
      <c r="K259" s="57"/>
      <c r="L259" s="60"/>
      <c r="M259" s="60"/>
      <c r="N259" s="60"/>
      <c r="O259" s="60"/>
      <c r="P259" s="60"/>
      <c r="Q259" s="60"/>
      <c r="R259" s="60"/>
      <c r="S259" s="60"/>
      <c r="T259" s="60"/>
      <c r="U259" s="60"/>
      <c r="V259" s="1"/>
    </row>
    <row r="260" spans="1:22" ht="23.25">
      <c r="A260" s="1"/>
      <c r="B260" s="52"/>
      <c r="C260" s="52"/>
      <c r="D260" s="52"/>
      <c r="E260" s="52"/>
      <c r="F260" s="52"/>
      <c r="G260" s="52"/>
      <c r="H260" s="68"/>
      <c r="I260" s="69"/>
      <c r="J260" s="65"/>
      <c r="K260" s="57"/>
      <c r="L260" s="74"/>
      <c r="M260" s="74"/>
      <c r="N260" s="74"/>
      <c r="O260" s="74"/>
      <c r="P260" s="74"/>
      <c r="Q260" s="74"/>
      <c r="R260" s="74"/>
      <c r="S260" s="74"/>
      <c r="T260" s="60"/>
      <c r="U260" s="60"/>
      <c r="V260" s="1"/>
    </row>
    <row r="261" spans="1:22" ht="23.25">
      <c r="A261" s="1"/>
      <c r="B261" s="52"/>
      <c r="C261" s="52"/>
      <c r="D261" s="52"/>
      <c r="E261" s="52"/>
      <c r="F261" s="52"/>
      <c r="G261" s="52"/>
      <c r="H261" s="68"/>
      <c r="I261" s="69"/>
      <c r="J261" s="65"/>
      <c r="K261" s="57"/>
      <c r="L261" s="60"/>
      <c r="M261" s="60"/>
      <c r="N261" s="60"/>
      <c r="O261" s="60"/>
      <c r="P261" s="60"/>
      <c r="Q261" s="60"/>
      <c r="R261" s="60"/>
      <c r="S261" s="60"/>
      <c r="T261" s="60"/>
      <c r="U261" s="60"/>
      <c r="V261" s="1"/>
    </row>
    <row r="262" spans="1:22" ht="23.25">
      <c r="A262" s="1"/>
      <c r="B262" s="52"/>
      <c r="C262" s="52"/>
      <c r="D262" s="52"/>
      <c r="E262" s="52"/>
      <c r="F262" s="52"/>
      <c r="G262" s="52"/>
      <c r="H262" s="68"/>
      <c r="I262" s="69"/>
      <c r="J262" s="65"/>
      <c r="K262" s="75"/>
      <c r="L262" s="60"/>
      <c r="M262" s="60"/>
      <c r="N262" s="60"/>
      <c r="O262" s="60"/>
      <c r="P262" s="60"/>
      <c r="Q262" s="60"/>
      <c r="R262" s="60"/>
      <c r="S262" s="60"/>
      <c r="T262" s="60"/>
      <c r="U262" s="60"/>
      <c r="V262" s="1"/>
    </row>
    <row r="263" spans="1:22" ht="23.25">
      <c r="A263" s="1"/>
      <c r="B263" s="52"/>
      <c r="C263" s="52"/>
      <c r="D263" s="52"/>
      <c r="E263" s="52"/>
      <c r="F263" s="52"/>
      <c r="G263" s="52"/>
      <c r="H263" s="68"/>
      <c r="I263" s="69"/>
      <c r="J263" s="65"/>
      <c r="K263" s="57"/>
      <c r="L263" s="60"/>
      <c r="M263" s="60"/>
      <c r="N263" s="60"/>
      <c r="O263" s="60"/>
      <c r="P263" s="60"/>
      <c r="Q263" s="60"/>
      <c r="R263" s="60"/>
      <c r="S263" s="60"/>
      <c r="T263" s="60"/>
      <c r="U263" s="60"/>
      <c r="V263" s="1"/>
    </row>
    <row r="264" spans="1:22" ht="23.25">
      <c r="A264" s="1"/>
      <c r="B264" s="52"/>
      <c r="C264" s="52"/>
      <c r="D264" s="52"/>
      <c r="E264" s="52"/>
      <c r="F264" s="52"/>
      <c r="G264" s="52"/>
      <c r="H264" s="68"/>
      <c r="I264" s="69"/>
      <c r="J264" s="65"/>
      <c r="K264" s="57"/>
      <c r="L264" s="60"/>
      <c r="M264" s="60"/>
      <c r="N264" s="60"/>
      <c r="O264" s="60"/>
      <c r="P264" s="60"/>
      <c r="Q264" s="60"/>
      <c r="R264" s="60"/>
      <c r="S264" s="60"/>
      <c r="T264" s="60"/>
      <c r="U264" s="60"/>
      <c r="V264" s="1"/>
    </row>
    <row r="265" spans="1:22" ht="23.25">
      <c r="A265" s="1"/>
      <c r="B265" s="52"/>
      <c r="C265" s="52"/>
      <c r="D265" s="52"/>
      <c r="E265" s="52"/>
      <c r="F265" s="52"/>
      <c r="G265" s="52"/>
      <c r="H265" s="68"/>
      <c r="I265" s="69"/>
      <c r="J265" s="65"/>
      <c r="K265" s="57"/>
      <c r="L265" s="60"/>
      <c r="M265" s="60"/>
      <c r="N265" s="60"/>
      <c r="O265" s="60"/>
      <c r="P265" s="60"/>
      <c r="Q265" s="60"/>
      <c r="R265" s="60"/>
      <c r="S265" s="60"/>
      <c r="T265" s="60"/>
      <c r="U265" s="60"/>
      <c r="V265" s="1"/>
    </row>
    <row r="266" spans="1:22" ht="23.25">
      <c r="A266" s="1"/>
      <c r="B266" s="52"/>
      <c r="C266" s="52"/>
      <c r="D266" s="52"/>
      <c r="E266" s="52"/>
      <c r="F266" s="52"/>
      <c r="G266" s="52"/>
      <c r="H266" s="68"/>
      <c r="I266" s="69"/>
      <c r="J266" s="65"/>
      <c r="K266" s="57"/>
      <c r="L266" s="60"/>
      <c r="M266" s="60"/>
      <c r="N266" s="60"/>
      <c r="O266" s="60"/>
      <c r="P266" s="60"/>
      <c r="Q266" s="60"/>
      <c r="R266" s="60"/>
      <c r="S266" s="60"/>
      <c r="T266" s="60"/>
      <c r="U266" s="60"/>
      <c r="V266" s="1"/>
    </row>
    <row r="267" spans="1:22" ht="23.25">
      <c r="A267" s="1"/>
      <c r="B267" s="52"/>
      <c r="C267" s="52"/>
      <c r="D267" s="52"/>
      <c r="E267" s="52"/>
      <c r="F267" s="52"/>
      <c r="G267" s="52"/>
      <c r="H267" s="68"/>
      <c r="I267" s="69"/>
      <c r="J267" s="65"/>
      <c r="K267" s="57"/>
      <c r="L267" s="60"/>
      <c r="M267" s="60"/>
      <c r="N267" s="60"/>
      <c r="O267" s="60"/>
      <c r="P267" s="60"/>
      <c r="Q267" s="60"/>
      <c r="R267" s="60"/>
      <c r="S267" s="60"/>
      <c r="T267" s="60"/>
      <c r="U267" s="60"/>
      <c r="V267" s="1"/>
    </row>
    <row r="268" spans="1:22" ht="23.25">
      <c r="A268" s="1"/>
      <c r="B268" s="52"/>
      <c r="C268" s="52"/>
      <c r="D268" s="52"/>
      <c r="E268" s="52"/>
      <c r="F268" s="52"/>
      <c r="G268" s="52"/>
      <c r="H268" s="68"/>
      <c r="I268" s="69"/>
      <c r="J268" s="65"/>
      <c r="K268" s="57"/>
      <c r="L268" s="74"/>
      <c r="M268" s="74"/>
      <c r="N268" s="74"/>
      <c r="O268" s="74"/>
      <c r="P268" s="74"/>
      <c r="Q268" s="74"/>
      <c r="R268" s="74"/>
      <c r="S268" s="74"/>
      <c r="T268" s="60"/>
      <c r="U268" s="60"/>
      <c r="V268" s="1"/>
    </row>
    <row r="269" spans="1:22" ht="23.25">
      <c r="A269" s="1"/>
      <c r="B269" s="52"/>
      <c r="C269" s="52"/>
      <c r="D269" s="52"/>
      <c r="E269" s="52"/>
      <c r="F269" s="52"/>
      <c r="G269" s="52"/>
      <c r="H269" s="68"/>
      <c r="I269" s="69"/>
      <c r="J269" s="65"/>
      <c r="K269" s="57"/>
      <c r="L269" s="74"/>
      <c r="M269" s="74"/>
      <c r="N269" s="74"/>
      <c r="O269" s="74"/>
      <c r="P269" s="74"/>
      <c r="Q269" s="74"/>
      <c r="R269" s="74"/>
      <c r="S269" s="74"/>
      <c r="T269" s="78"/>
      <c r="U269" s="60"/>
      <c r="V269" s="1"/>
    </row>
    <row r="270" spans="1:22" ht="23.25">
      <c r="A270" s="1"/>
      <c r="B270" s="79"/>
      <c r="C270" s="79"/>
      <c r="D270" s="79"/>
      <c r="E270" s="79"/>
      <c r="F270" s="79"/>
      <c r="G270" s="80"/>
      <c r="H270" s="81"/>
      <c r="I270" s="82"/>
      <c r="J270" s="83"/>
      <c r="K270" s="84"/>
      <c r="L270" s="85"/>
      <c r="M270" s="85"/>
      <c r="N270" s="85"/>
      <c r="O270" s="85"/>
      <c r="P270" s="85"/>
      <c r="Q270" s="85"/>
      <c r="R270" s="85"/>
      <c r="S270" s="85"/>
      <c r="T270" s="86"/>
      <c r="U270" s="85"/>
      <c r="V270" s="1"/>
    </row>
    <row r="271" spans="1:22" ht="23.25">
      <c r="A271" s="1" t="s">
        <v>35</v>
      </c>
      <c r="B271" s="1"/>
      <c r="C271" s="1"/>
      <c r="D271" s="1"/>
      <c r="E271" s="1"/>
      <c r="F271" s="1"/>
      <c r="G271" s="1"/>
      <c r="H271" s="1"/>
      <c r="I271" s="1"/>
      <c r="J271" s="1"/>
      <c r="K271" s="1"/>
      <c r="L271" s="1"/>
      <c r="M271" s="1"/>
      <c r="N271" s="1"/>
      <c r="O271" s="1"/>
      <c r="P271" s="1"/>
      <c r="Q271" s="90"/>
      <c r="R271" s="90"/>
      <c r="S271" s="90"/>
      <c r="T271" s="90"/>
      <c r="U271" s="90"/>
      <c r="V271" s="1" t="s">
        <v>35</v>
      </c>
    </row>
    <row r="65491" spans="1:22" ht="23.25">
      <c r="A65491" s="20"/>
      <c r="B65491" s="18"/>
      <c r="C65491" s="18"/>
      <c r="D65491" s="18"/>
      <c r="E65491" s="18"/>
      <c r="F65491" s="18"/>
      <c r="G65491" s="18"/>
      <c r="H65491" s="20"/>
      <c r="I65491" s="20"/>
      <c r="J65491" s="92"/>
      <c r="K65491" s="18"/>
      <c r="L65491" s="18"/>
      <c r="M65491" s="18"/>
      <c r="N65491" s="18"/>
      <c r="O65491" s="18"/>
      <c r="P65491" s="18"/>
      <c r="Q65491" s="18"/>
      <c r="R65491" s="18"/>
      <c r="S65491" s="18"/>
      <c r="T65491" s="18"/>
      <c r="U65491" s="18"/>
      <c r="V65491" s="20"/>
    </row>
    <row r="65492" spans="1:22" ht="23.25">
      <c r="A65492" s="1"/>
      <c r="B65492" s="1" t="s">
        <v>2</v>
      </c>
      <c r="C65492" s="1"/>
      <c r="D65492" s="1"/>
      <c r="E65492" s="1"/>
      <c r="F65492" s="1"/>
      <c r="G65492" s="1"/>
      <c r="H65492" s="1"/>
      <c r="I65492" s="1"/>
      <c r="J65492" s="1"/>
      <c r="K65492" s="1"/>
      <c r="L65492" s="1"/>
      <c r="M65492" s="1"/>
      <c r="N65492" s="1"/>
      <c r="O65492" s="1"/>
      <c r="P65492" s="1"/>
      <c r="Q65492" s="90"/>
      <c r="R65492" s="90"/>
      <c r="S65492" s="90"/>
      <c r="T65492" s="90"/>
      <c r="U65492" s="91" t="s">
        <v>34</v>
      </c>
      <c r="V65492" s="1"/>
    </row>
    <row r="65493" spans="1:22" ht="23.25">
      <c r="A65493" s="1"/>
      <c r="B65493" s="9"/>
      <c r="C65493" s="10"/>
      <c r="D65493" s="10"/>
      <c r="E65493" s="10"/>
      <c r="F65493" s="10"/>
      <c r="G65493" s="11"/>
      <c r="H65493" s="12"/>
      <c r="I65493" s="12"/>
      <c r="J65493" s="10"/>
      <c r="K65493" s="9" t="s">
        <v>3</v>
      </c>
      <c r="L65493" s="13"/>
      <c r="M65493" s="13"/>
      <c r="N65493" s="13"/>
      <c r="O65493" s="13"/>
      <c r="P65493" s="14"/>
      <c r="Q65493" s="15" t="s">
        <v>4</v>
      </c>
      <c r="R65493" s="10"/>
      <c r="S65493" s="10"/>
      <c r="T65493" s="10"/>
      <c r="U65493" s="16"/>
      <c r="V65493" s="1"/>
    </row>
    <row r="65494" spans="1:22" ht="23.25">
      <c r="A65494" s="1"/>
      <c r="B65494" s="17" t="s">
        <v>5</v>
      </c>
      <c r="C65494" s="18"/>
      <c r="D65494" s="18"/>
      <c r="E65494" s="18"/>
      <c r="F65494" s="18"/>
      <c r="G65494" s="19"/>
      <c r="H65494" s="20"/>
      <c r="I65494" s="20"/>
      <c r="J65494" s="21"/>
      <c r="K65494" s="22"/>
      <c r="L65494" s="23" t="s">
        <v>6</v>
      </c>
      <c r="M65494" s="23"/>
      <c r="N65494" s="23"/>
      <c r="O65494" s="23"/>
      <c r="P65494" s="24"/>
      <c r="Q65494" s="17" t="s">
        <v>7</v>
      </c>
      <c r="R65494" s="18"/>
      <c r="S65494" s="18"/>
      <c r="T65494" s="18"/>
      <c r="U65494" s="25"/>
      <c r="V65494" s="1"/>
    </row>
    <row r="65495" spans="1:22" ht="23.25">
      <c r="A65495" s="1"/>
      <c r="B65495" s="26" t="s">
        <v>8</v>
      </c>
      <c r="C65495" s="27"/>
      <c r="D65495" s="27"/>
      <c r="E65495" s="27"/>
      <c r="F65495" s="27"/>
      <c r="G65495" s="28"/>
      <c r="H65495" s="1"/>
      <c r="I65495" s="2" t="s">
        <v>9</v>
      </c>
      <c r="J65495" s="18"/>
      <c r="K65495" s="29" t="s">
        <v>10</v>
      </c>
      <c r="L65495" s="30"/>
      <c r="M65495" s="31"/>
      <c r="N65495" s="32"/>
      <c r="O65495" s="29" t="s">
        <v>11</v>
      </c>
      <c r="P65495" s="25"/>
      <c r="Q65495" s="26" t="s">
        <v>12</v>
      </c>
      <c r="R65495" s="27"/>
      <c r="S65495" s="27"/>
      <c r="T65495" s="27"/>
      <c r="U65495" s="33"/>
      <c r="V65495" s="1"/>
    </row>
    <row r="65496" spans="1:22" ht="23.25">
      <c r="A65496" s="1"/>
      <c r="B65496" s="34"/>
      <c r="C65496" s="34"/>
      <c r="D65496" s="34"/>
      <c r="E65496" s="34"/>
      <c r="F65496" s="34"/>
      <c r="G65496" s="30"/>
      <c r="H65496" s="34"/>
      <c r="I65496" s="35"/>
      <c r="J65496" s="36"/>
      <c r="K65496" s="37" t="s">
        <v>13</v>
      </c>
      <c r="L65496" s="38" t="s">
        <v>14</v>
      </c>
      <c r="M65496" s="38" t="s">
        <v>15</v>
      </c>
      <c r="N65496" s="37" t="s">
        <v>16</v>
      </c>
      <c r="O65496" s="26" t="s">
        <v>17</v>
      </c>
      <c r="P65496" s="33"/>
      <c r="Q65496" s="30"/>
      <c r="R65496" s="39"/>
      <c r="S65496" s="30"/>
      <c r="T65496" s="40" t="s">
        <v>18</v>
      </c>
      <c r="U65496" s="41"/>
      <c r="V65496" s="1"/>
    </row>
    <row r="65497" spans="1:22" ht="23.25">
      <c r="A65497" s="1"/>
      <c r="B65497" s="17" t="s">
        <v>19</v>
      </c>
      <c r="C65497" s="17" t="s">
        <v>20</v>
      </c>
      <c r="D65497" s="17" t="s">
        <v>21</v>
      </c>
      <c r="E65497" s="17" t="s">
        <v>22</v>
      </c>
      <c r="F65497" s="37" t="s">
        <v>23</v>
      </c>
      <c r="G65497" s="42" t="s">
        <v>24</v>
      </c>
      <c r="H65497" s="34"/>
      <c r="I65497" s="1"/>
      <c r="J65497" s="36"/>
      <c r="K65497" s="38" t="s">
        <v>25</v>
      </c>
      <c r="L65497" s="38"/>
      <c r="M65497" s="34"/>
      <c r="N65497" s="38"/>
      <c r="O65497" s="35" t="s">
        <v>26</v>
      </c>
      <c r="P65497" s="43" t="s">
        <v>26</v>
      </c>
      <c r="Q65497" s="38" t="s">
        <v>14</v>
      </c>
      <c r="R65497" s="37" t="s">
        <v>27</v>
      </c>
      <c r="S65497" s="38" t="s">
        <v>28</v>
      </c>
      <c r="T65497" s="26" t="s">
        <v>29</v>
      </c>
      <c r="U65497" s="33"/>
      <c r="V65497" s="1"/>
    </row>
    <row r="65498" spans="1:22" ht="23.25">
      <c r="A65498" s="1"/>
      <c r="B65498" s="44"/>
      <c r="C65498" s="44"/>
      <c r="D65498" s="44"/>
      <c r="E65498" s="44"/>
      <c r="F65498" s="44"/>
      <c r="G65498" s="45"/>
      <c r="H65498" s="44"/>
      <c r="I65498" s="46"/>
      <c r="J65498" s="47"/>
      <c r="K65498" s="48"/>
      <c r="L65498" s="48"/>
      <c r="M65498" s="45"/>
      <c r="N65498" s="49"/>
      <c r="O65498" s="47" t="s">
        <v>30</v>
      </c>
      <c r="P65498" s="50" t="s">
        <v>31</v>
      </c>
      <c r="Q65498" s="45"/>
      <c r="R65498" s="48"/>
      <c r="S65498" s="48"/>
      <c r="T65498" s="51" t="s">
        <v>32</v>
      </c>
      <c r="U65498" s="51" t="s">
        <v>33</v>
      </c>
      <c r="V65498" s="1"/>
    </row>
    <row r="65499" spans="1:22" ht="23.25">
      <c r="A65499" s="1"/>
      <c r="B65499" s="52"/>
      <c r="C65499" s="52"/>
      <c r="D65499" s="52"/>
      <c r="E65499" s="52"/>
      <c r="F65499" s="52"/>
      <c r="G65499" s="53"/>
      <c r="H65499" s="54"/>
      <c r="I65499" s="55"/>
      <c r="J65499" s="56"/>
      <c r="K65499" s="57"/>
      <c r="L65499" s="58"/>
      <c r="M65499" s="59"/>
      <c r="N65499" s="60"/>
      <c r="O65499" s="61"/>
      <c r="P65499" s="62"/>
      <c r="Q65499" s="58"/>
      <c r="R65499" s="58"/>
      <c r="S65499" s="58"/>
      <c r="T65499" s="58"/>
      <c r="U65499" s="60"/>
      <c r="V65499" s="1"/>
    </row>
    <row r="65500" spans="1:22" ht="23.25">
      <c r="A65500" s="1"/>
      <c r="B65500" s="52"/>
      <c r="C65500" s="63"/>
      <c r="D65500" s="63"/>
      <c r="E65500" s="63"/>
      <c r="F65500" s="63"/>
      <c r="G65500" s="64"/>
      <c r="H65500" s="55"/>
      <c r="I65500" s="55"/>
      <c r="J65500" s="65"/>
      <c r="K65500" s="57"/>
      <c r="L65500" s="61"/>
      <c r="M65500" s="66"/>
      <c r="N65500" s="60"/>
      <c r="O65500" s="61"/>
      <c r="P65500" s="67"/>
      <c r="Q65500" s="58"/>
      <c r="R65500" s="58"/>
      <c r="S65500" s="58"/>
      <c r="T65500" s="60"/>
      <c r="U65500" s="60"/>
      <c r="V65500" s="1"/>
    </row>
    <row r="65501" spans="1:22" ht="23.25">
      <c r="A65501" s="1"/>
      <c r="B65501" s="52"/>
      <c r="C65501" s="52"/>
      <c r="D65501" s="52"/>
      <c r="E65501" s="52"/>
      <c r="F65501" s="52"/>
      <c r="G65501" s="52"/>
      <c r="H65501" s="68"/>
      <c r="I65501" s="69"/>
      <c r="J65501" s="65"/>
      <c r="K65501" s="57"/>
      <c r="L65501" s="60"/>
      <c r="M65501" s="60"/>
      <c r="N65501" s="60"/>
      <c r="O65501" s="60"/>
      <c r="P65501" s="60"/>
      <c r="Q65501" s="60"/>
      <c r="R65501" s="60"/>
      <c r="S65501" s="60"/>
      <c r="T65501" s="60"/>
      <c r="U65501" s="60"/>
      <c r="V65501" s="1"/>
    </row>
    <row r="65502" spans="1:22" ht="23.25">
      <c r="A65502" s="1"/>
      <c r="B65502" s="52"/>
      <c r="C65502" s="52"/>
      <c r="D65502" s="52"/>
      <c r="E65502" s="52"/>
      <c r="F65502" s="52"/>
      <c r="G65502" s="52"/>
      <c r="H65502" s="68"/>
      <c r="I65502" s="69"/>
      <c r="J65502" s="65"/>
      <c r="K65502" s="57"/>
      <c r="L65502" s="60"/>
      <c r="M65502" s="60"/>
      <c r="N65502" s="60"/>
      <c r="O65502" s="60"/>
      <c r="P65502" s="60"/>
      <c r="Q65502" s="60"/>
      <c r="R65502" s="60"/>
      <c r="S65502" s="60"/>
      <c r="T65502" s="60"/>
      <c r="U65502" s="60"/>
      <c r="V65502" s="1"/>
    </row>
    <row r="65503" spans="1:22" ht="23.25">
      <c r="A65503" s="1"/>
      <c r="B65503" s="52"/>
      <c r="C65503" s="52"/>
      <c r="D65503" s="52"/>
      <c r="E65503" s="52"/>
      <c r="F65503" s="52"/>
      <c r="G65503" s="52"/>
      <c r="H65503" s="68"/>
      <c r="I65503" s="69"/>
      <c r="J65503" s="65"/>
      <c r="K65503" s="57"/>
      <c r="L65503" s="60"/>
      <c r="M65503" s="60"/>
      <c r="N65503" s="60"/>
      <c r="O65503" s="60"/>
      <c r="P65503" s="60"/>
      <c r="Q65503" s="60"/>
      <c r="R65503" s="60"/>
      <c r="S65503" s="60"/>
      <c r="T65503" s="60"/>
      <c r="U65503" s="60"/>
      <c r="V65503" s="1"/>
    </row>
    <row r="65504" spans="1:22" ht="23.25">
      <c r="A65504" s="1"/>
      <c r="B65504" s="52"/>
      <c r="C65504" s="52"/>
      <c r="D65504" s="52"/>
      <c r="E65504" s="52"/>
      <c r="F65504" s="52"/>
      <c r="G65504" s="52"/>
      <c r="H65504" s="68"/>
      <c r="I65504" s="69"/>
      <c r="J65504" s="65"/>
      <c r="K65504" s="57"/>
      <c r="L65504" s="60"/>
      <c r="M65504" s="60"/>
      <c r="N65504" s="60"/>
      <c r="O65504" s="60"/>
      <c r="P65504" s="60"/>
      <c r="Q65504" s="60"/>
      <c r="R65504" s="60"/>
      <c r="S65504" s="60"/>
      <c r="T65504" s="60"/>
      <c r="U65504" s="60"/>
      <c r="V65504" s="1"/>
    </row>
    <row r="65505" spans="1:22" ht="23.25">
      <c r="A65505" s="1"/>
      <c r="B65505" s="52"/>
      <c r="C65505" s="52"/>
      <c r="D65505" s="52"/>
      <c r="E65505" s="52"/>
      <c r="F65505" s="52"/>
      <c r="G65505" s="52"/>
      <c r="H65505" s="68"/>
      <c r="I65505" s="69"/>
      <c r="J65505" s="65"/>
      <c r="K65505" s="57"/>
      <c r="L65505" s="60"/>
      <c r="M65505" s="60"/>
      <c r="N65505" s="60"/>
      <c r="O65505" s="60"/>
      <c r="P65505" s="60"/>
      <c r="Q65505" s="60"/>
      <c r="R65505" s="60"/>
      <c r="S65505" s="60"/>
      <c r="T65505" s="60"/>
      <c r="U65505" s="60"/>
      <c r="V65505" s="1"/>
    </row>
    <row r="65506" spans="1:22" ht="23.25">
      <c r="A65506" s="1"/>
      <c r="B65506" s="52"/>
      <c r="C65506" s="52"/>
      <c r="D65506" s="52"/>
      <c r="E65506" s="52"/>
      <c r="F65506" s="52"/>
      <c r="G65506" s="52"/>
      <c r="H65506" s="68"/>
      <c r="I65506" s="69"/>
      <c r="J65506" s="65"/>
      <c r="K65506" s="57"/>
      <c r="L65506" s="60"/>
      <c r="M65506" s="60"/>
      <c r="N65506" s="60"/>
      <c r="O65506" s="60"/>
      <c r="P65506" s="60"/>
      <c r="Q65506" s="60"/>
      <c r="R65506" s="60"/>
      <c r="S65506" s="60"/>
      <c r="T65506" s="60"/>
      <c r="U65506" s="60"/>
      <c r="V65506" s="1"/>
    </row>
    <row r="65507" spans="1:22" ht="23.25">
      <c r="A65507" s="1"/>
      <c r="B65507" s="52"/>
      <c r="C65507" s="52"/>
      <c r="D65507" s="52"/>
      <c r="E65507" s="52"/>
      <c r="F65507" s="52"/>
      <c r="G65507" s="52"/>
      <c r="H65507" s="68"/>
      <c r="I65507" s="69"/>
      <c r="J65507" s="65"/>
      <c r="K65507" s="57"/>
      <c r="L65507" s="60"/>
      <c r="M65507" s="60"/>
      <c r="N65507" s="60"/>
      <c r="O65507" s="60"/>
      <c r="P65507" s="60"/>
      <c r="Q65507" s="60"/>
      <c r="R65507" s="60"/>
      <c r="S65507" s="60"/>
      <c r="T65507" s="60"/>
      <c r="U65507" s="60"/>
      <c r="V65507" s="1"/>
    </row>
    <row r="65508" spans="1:22" ht="23.25">
      <c r="A65508" s="1"/>
      <c r="B65508" s="52"/>
      <c r="C65508" s="52"/>
      <c r="D65508" s="52"/>
      <c r="E65508" s="52"/>
      <c r="F65508" s="52"/>
      <c r="G65508" s="52"/>
      <c r="H65508" s="68"/>
      <c r="I65508" s="69"/>
      <c r="J65508" s="65"/>
      <c r="K65508" s="57"/>
      <c r="L65508" s="60"/>
      <c r="M65508" s="60"/>
      <c r="N65508" s="60"/>
      <c r="O65508" s="60"/>
      <c r="P65508" s="60"/>
      <c r="Q65508" s="60"/>
      <c r="R65508" s="60"/>
      <c r="S65508" s="60"/>
      <c r="T65508" s="60"/>
      <c r="U65508" s="60"/>
      <c r="V65508" s="1"/>
    </row>
    <row r="65509" spans="1:22" ht="23.25">
      <c r="A65509" s="1"/>
      <c r="B65509" s="63"/>
      <c r="C65509" s="63"/>
      <c r="D65509" s="63"/>
      <c r="E65509" s="52"/>
      <c r="F65509" s="52"/>
      <c r="G65509" s="52"/>
      <c r="H65509" s="70"/>
      <c r="I65509" s="71"/>
      <c r="J65509" s="72"/>
      <c r="K65509" s="73"/>
      <c r="L65509" s="60"/>
      <c r="M65509" s="60"/>
      <c r="N65509" s="60"/>
      <c r="O65509" s="60"/>
      <c r="P65509" s="60"/>
      <c r="Q65509" s="60"/>
      <c r="R65509" s="60"/>
      <c r="S65509" s="60"/>
      <c r="T65509" s="60"/>
      <c r="U65509" s="60"/>
      <c r="V65509" s="1"/>
    </row>
    <row r="65510" spans="1:22" ht="23.25">
      <c r="A65510" s="1"/>
      <c r="B65510" s="52"/>
      <c r="C65510" s="52"/>
      <c r="D65510" s="52"/>
      <c r="E65510" s="52"/>
      <c r="F65510" s="52"/>
      <c r="G65510" s="52"/>
      <c r="H65510" s="68"/>
      <c r="I65510" s="69"/>
      <c r="J65510" s="65"/>
      <c r="K65510" s="57"/>
      <c r="L65510" s="74"/>
      <c r="M65510" s="74"/>
      <c r="N65510" s="74"/>
      <c r="O65510" s="74"/>
      <c r="P65510" s="74"/>
      <c r="Q65510" s="74"/>
      <c r="R65510" s="74"/>
      <c r="S65510" s="74"/>
      <c r="T65510" s="60"/>
      <c r="U65510" s="60"/>
      <c r="V65510" s="1"/>
    </row>
    <row r="65511" spans="1:22" ht="23.25">
      <c r="A65511" s="1"/>
      <c r="B65511" s="52"/>
      <c r="C65511" s="52"/>
      <c r="D65511" s="52"/>
      <c r="E65511" s="52"/>
      <c r="F65511" s="52"/>
      <c r="G65511" s="52"/>
      <c r="H65511" s="68"/>
      <c r="I65511" s="69"/>
      <c r="J65511" s="65"/>
      <c r="K65511" s="57"/>
      <c r="L65511" s="60"/>
      <c r="M65511" s="60"/>
      <c r="N65511" s="60"/>
      <c r="O65511" s="60"/>
      <c r="P65511" s="60"/>
      <c r="Q65511" s="60"/>
      <c r="R65511" s="60"/>
      <c r="S65511" s="60"/>
      <c r="T65511" s="60"/>
      <c r="U65511" s="60"/>
      <c r="V65511" s="1"/>
    </row>
    <row r="65512" spans="1:22" ht="23.25">
      <c r="A65512" s="1"/>
      <c r="B65512" s="52"/>
      <c r="C65512" s="52"/>
      <c r="D65512" s="52"/>
      <c r="E65512" s="52"/>
      <c r="F65512" s="52"/>
      <c r="G65512" s="52"/>
      <c r="H65512" s="68"/>
      <c r="I65512" s="69"/>
      <c r="J65512" s="65"/>
      <c r="K65512" s="57"/>
      <c r="L65512" s="60"/>
      <c r="M65512" s="60"/>
      <c r="N65512" s="60"/>
      <c r="O65512" s="60"/>
      <c r="P65512" s="60"/>
      <c r="Q65512" s="60"/>
      <c r="R65512" s="60"/>
      <c r="S65512" s="60"/>
      <c r="T65512" s="60"/>
      <c r="U65512" s="60"/>
      <c r="V65512" s="1"/>
    </row>
    <row r="65513" spans="1:22" ht="23.25">
      <c r="A65513" s="1"/>
      <c r="B65513" s="52"/>
      <c r="C65513" s="52"/>
      <c r="D65513" s="52"/>
      <c r="E65513" s="52"/>
      <c r="F65513" s="52"/>
      <c r="G65513" s="52"/>
      <c r="H65513" s="68"/>
      <c r="I65513" s="69"/>
      <c r="J65513" s="65"/>
      <c r="K65513" s="57"/>
      <c r="L65513" s="60"/>
      <c r="M65513" s="60"/>
      <c r="N65513" s="60"/>
      <c r="O65513" s="60"/>
      <c r="P65513" s="60"/>
      <c r="Q65513" s="60"/>
      <c r="R65513" s="60"/>
      <c r="S65513" s="60"/>
      <c r="T65513" s="60"/>
      <c r="U65513" s="60"/>
      <c r="V65513" s="1"/>
    </row>
    <row r="65514" spans="1:22" ht="23.25">
      <c r="A65514" s="1"/>
      <c r="B65514" s="52"/>
      <c r="C65514" s="52"/>
      <c r="D65514" s="52"/>
      <c r="E65514" s="52"/>
      <c r="F65514" s="52"/>
      <c r="G65514" s="63"/>
      <c r="H65514" s="68"/>
      <c r="I65514" s="69"/>
      <c r="J65514" s="65"/>
      <c r="K65514" s="57"/>
      <c r="L65514" s="60"/>
      <c r="M65514" s="60"/>
      <c r="N65514" s="60"/>
      <c r="O65514" s="60"/>
      <c r="P65514" s="60"/>
      <c r="Q65514" s="60"/>
      <c r="R65514" s="60"/>
      <c r="S65514" s="60"/>
      <c r="T65514" s="60"/>
      <c r="U65514" s="60"/>
      <c r="V65514" s="1"/>
    </row>
    <row r="65515" spans="1:22" ht="23.25">
      <c r="A65515" s="1"/>
      <c r="B65515" s="52"/>
      <c r="C65515" s="52"/>
      <c r="D65515" s="52"/>
      <c r="E65515" s="52"/>
      <c r="F65515" s="52"/>
      <c r="G65515" s="52"/>
      <c r="H65515" s="68"/>
      <c r="I65515" s="69"/>
      <c r="J65515" s="65"/>
      <c r="K65515" s="75"/>
      <c r="L65515" s="74"/>
      <c r="M65515" s="74"/>
      <c r="N65515" s="74"/>
      <c r="O65515" s="74"/>
      <c r="P65515" s="74"/>
      <c r="Q65515" s="74"/>
      <c r="R65515" s="74"/>
      <c r="S65515" s="74"/>
      <c r="T65515" s="60"/>
      <c r="U65515" s="60"/>
      <c r="V65515" s="1"/>
    </row>
    <row r="65516" spans="1:22" ht="23.25">
      <c r="A65516" s="1"/>
      <c r="B65516" s="52"/>
      <c r="C65516" s="52"/>
      <c r="D65516" s="52"/>
      <c r="E65516" s="52"/>
      <c r="F65516" s="52"/>
      <c r="G65516" s="52"/>
      <c r="H65516" s="68"/>
      <c r="I65516" s="69"/>
      <c r="J65516" s="65"/>
      <c r="K65516" s="57"/>
      <c r="L65516" s="60"/>
      <c r="M65516" s="60"/>
      <c r="N65516" s="60"/>
      <c r="O65516" s="60"/>
      <c r="P65516" s="60"/>
      <c r="Q65516" s="60"/>
      <c r="R65516" s="60"/>
      <c r="S65516" s="60"/>
      <c r="T65516" s="60"/>
      <c r="U65516" s="60"/>
      <c r="V65516" s="1"/>
    </row>
    <row r="65517" spans="1:22" ht="23.25">
      <c r="A65517" s="1"/>
      <c r="B65517" s="52"/>
      <c r="C65517" s="52"/>
      <c r="D65517" s="52"/>
      <c r="E65517" s="52"/>
      <c r="F65517" s="52"/>
      <c r="G65517" s="52"/>
      <c r="H65517" s="68"/>
      <c r="I65517" s="69"/>
      <c r="J65517" s="65"/>
      <c r="K65517" s="57"/>
      <c r="L65517" s="60"/>
      <c r="M65517" s="60"/>
      <c r="N65517" s="60"/>
      <c r="O65517" s="60"/>
      <c r="P65517" s="60"/>
      <c r="Q65517" s="60"/>
      <c r="R65517" s="60"/>
      <c r="S65517" s="60"/>
      <c r="T65517" s="60"/>
      <c r="U65517" s="60"/>
      <c r="V65517" s="1"/>
    </row>
    <row r="65518" spans="1:22" ht="23.25">
      <c r="A65518" s="1"/>
      <c r="B65518" s="52"/>
      <c r="C65518" s="52"/>
      <c r="D65518" s="52"/>
      <c r="E65518" s="52"/>
      <c r="F65518" s="52"/>
      <c r="G65518" s="52"/>
      <c r="H65518" s="68"/>
      <c r="I65518" s="69"/>
      <c r="J65518" s="65"/>
      <c r="K65518" s="57"/>
      <c r="L65518" s="60"/>
      <c r="M65518" s="60"/>
      <c r="N65518" s="60"/>
      <c r="O65518" s="60"/>
      <c r="P65518" s="60"/>
      <c r="Q65518" s="60"/>
      <c r="R65518" s="60"/>
      <c r="S65518" s="60"/>
      <c r="T65518" s="60"/>
      <c r="U65518" s="60"/>
      <c r="V65518" s="1"/>
    </row>
    <row r="65519" spans="1:22" ht="23.25">
      <c r="A65519" s="1"/>
      <c r="B65519" s="52"/>
      <c r="C65519" s="52"/>
      <c r="D65519" s="52"/>
      <c r="E65519" s="52"/>
      <c r="F65519" s="52"/>
      <c r="G65519" s="52"/>
      <c r="H65519" s="68"/>
      <c r="I65519" s="69"/>
      <c r="J65519" s="65"/>
      <c r="K65519" s="57"/>
      <c r="L65519" s="60"/>
      <c r="M65519" s="60"/>
      <c r="N65519" s="60"/>
      <c r="O65519" s="60"/>
      <c r="P65519" s="60"/>
      <c r="Q65519" s="60"/>
      <c r="R65519" s="60"/>
      <c r="S65519" s="60"/>
      <c r="T65519" s="60"/>
      <c r="U65519" s="60"/>
      <c r="V65519" s="1"/>
    </row>
    <row r="65520" spans="1:22" ht="23.25">
      <c r="A65520" s="1"/>
      <c r="B65520" s="52"/>
      <c r="C65520" s="52"/>
      <c r="D65520" s="52"/>
      <c r="E65520" s="53"/>
      <c r="F65520" s="76"/>
      <c r="G65520" s="77"/>
      <c r="H65520" s="68"/>
      <c r="I65520" s="69"/>
      <c r="J65520" s="65"/>
      <c r="K65520" s="57"/>
      <c r="L65520" s="60"/>
      <c r="M65520" s="60"/>
      <c r="N65520" s="60"/>
      <c r="O65520" s="60"/>
      <c r="P65520" s="60"/>
      <c r="Q65520" s="60"/>
      <c r="R65520" s="60"/>
      <c r="S65520" s="60"/>
      <c r="T65520" s="60"/>
      <c r="U65520" s="60"/>
      <c r="V65520" s="1"/>
    </row>
    <row r="65521" spans="1:22" ht="23.25">
      <c r="A65521" s="1"/>
      <c r="B65521" s="52"/>
      <c r="C65521" s="52"/>
      <c r="D65521" s="52"/>
      <c r="E65521" s="53"/>
      <c r="F65521" s="76"/>
      <c r="G65521" s="77"/>
      <c r="H65521" s="68"/>
      <c r="I65521" s="69"/>
      <c r="J65521" s="65"/>
      <c r="K65521" s="75"/>
      <c r="L65521" s="60"/>
      <c r="M65521" s="60"/>
      <c r="N65521" s="60"/>
      <c r="O65521" s="60"/>
      <c r="P65521" s="60"/>
      <c r="Q65521" s="60"/>
      <c r="R65521" s="60"/>
      <c r="S65521" s="60"/>
      <c r="T65521" s="60"/>
      <c r="U65521" s="60"/>
      <c r="V65521" s="1"/>
    </row>
    <row r="65522" spans="1:22" ht="23.25">
      <c r="A65522" s="1"/>
      <c r="B65522" s="52"/>
      <c r="C65522" s="52"/>
      <c r="D65522" s="52"/>
      <c r="E65522" s="52"/>
      <c r="F65522" s="52"/>
      <c r="G65522" s="52"/>
      <c r="H65522" s="68"/>
      <c r="I65522" s="69"/>
      <c r="J65522" s="65"/>
      <c r="K65522" s="57"/>
      <c r="L65522" s="60"/>
      <c r="M65522" s="60"/>
      <c r="N65522" s="60"/>
      <c r="O65522" s="60"/>
      <c r="P65522" s="60"/>
      <c r="Q65522" s="60"/>
      <c r="R65522" s="60"/>
      <c r="S65522" s="60"/>
      <c r="T65522" s="60"/>
      <c r="U65522" s="60"/>
      <c r="V65522" s="1"/>
    </row>
    <row r="65523" spans="1:22" ht="23.25">
      <c r="A65523" s="1"/>
      <c r="B65523" s="52"/>
      <c r="C65523" s="52"/>
      <c r="D65523" s="52"/>
      <c r="E65523" s="52"/>
      <c r="F65523" s="52"/>
      <c r="G65523" s="52"/>
      <c r="H65523" s="68"/>
      <c r="I65523" s="69"/>
      <c r="J65523" s="65"/>
      <c r="K65523" s="57"/>
      <c r="L65523" s="60"/>
      <c r="M65523" s="60"/>
      <c r="N65523" s="61"/>
      <c r="O65523" s="60"/>
      <c r="P65523" s="60"/>
      <c r="Q65523" s="60"/>
      <c r="R65523" s="60"/>
      <c r="S65523" s="60"/>
      <c r="T65523" s="60"/>
      <c r="U65523" s="60"/>
      <c r="V65523" s="1"/>
    </row>
    <row r="65524" spans="1:22" ht="23.25">
      <c r="A65524" s="1"/>
      <c r="B65524" s="52"/>
      <c r="C65524" s="52"/>
      <c r="D65524" s="52"/>
      <c r="E65524" s="52"/>
      <c r="F65524" s="52"/>
      <c r="G65524" s="52"/>
      <c r="H65524" s="68"/>
      <c r="I65524" s="69"/>
      <c r="J65524" s="65"/>
      <c r="K65524" s="57"/>
      <c r="L65524" s="60"/>
      <c r="M65524" s="60"/>
      <c r="N65524" s="60"/>
      <c r="O65524" s="60"/>
      <c r="P65524" s="60"/>
      <c r="Q65524" s="60"/>
      <c r="R65524" s="60"/>
      <c r="S65524" s="60"/>
      <c r="T65524" s="60"/>
      <c r="U65524" s="60"/>
      <c r="V65524" s="1"/>
    </row>
    <row r="65525" spans="1:22" ht="23.25">
      <c r="A65525" s="1"/>
      <c r="B65525" s="52"/>
      <c r="C65525" s="52"/>
      <c r="D65525" s="52"/>
      <c r="E65525" s="52"/>
      <c r="F65525" s="52"/>
      <c r="G65525" s="52"/>
      <c r="H65525" s="68"/>
      <c r="I65525" s="69"/>
      <c r="J65525" s="65"/>
      <c r="K65525" s="57"/>
      <c r="L65525" s="74"/>
      <c r="M65525" s="74"/>
      <c r="N65525" s="74"/>
      <c r="O65525" s="74"/>
      <c r="P65525" s="74"/>
      <c r="Q65525" s="74"/>
      <c r="R65525" s="74"/>
      <c r="S65525" s="74"/>
      <c r="T65525" s="60"/>
      <c r="U65525" s="60"/>
      <c r="V65525" s="1"/>
    </row>
    <row r="65526" spans="1:22" ht="23.25">
      <c r="A65526" s="1"/>
      <c r="B65526" s="52"/>
      <c r="C65526" s="52"/>
      <c r="D65526" s="52"/>
      <c r="E65526" s="52"/>
      <c r="F65526" s="52"/>
      <c r="G65526" s="52"/>
      <c r="H65526" s="68"/>
      <c r="I65526" s="69"/>
      <c r="J65526" s="65"/>
      <c r="K65526" s="57"/>
      <c r="L65526" s="60"/>
      <c r="M65526" s="60"/>
      <c r="N65526" s="60"/>
      <c r="O65526" s="60"/>
      <c r="P65526" s="60"/>
      <c r="Q65526" s="60"/>
      <c r="R65526" s="60"/>
      <c r="S65526" s="60"/>
      <c r="T65526" s="60"/>
      <c r="U65526" s="60"/>
      <c r="V65526" s="1"/>
    </row>
    <row r="65527" spans="1:22" ht="23.25">
      <c r="A65527" s="1"/>
      <c r="B65527" s="52"/>
      <c r="C65527" s="52"/>
      <c r="D65527" s="52"/>
      <c r="E65527" s="52"/>
      <c r="F65527" s="52"/>
      <c r="G65527" s="52"/>
      <c r="H65527" s="68"/>
      <c r="I65527" s="69"/>
      <c r="J65527" s="65"/>
      <c r="K65527" s="75"/>
      <c r="L65527" s="60"/>
      <c r="M65527" s="60"/>
      <c r="N65527" s="60"/>
      <c r="O65527" s="60"/>
      <c r="P65527" s="60"/>
      <c r="Q65527" s="60"/>
      <c r="R65527" s="60"/>
      <c r="S65527" s="60"/>
      <c r="T65527" s="60"/>
      <c r="U65527" s="60"/>
      <c r="V65527" s="1"/>
    </row>
    <row r="65528" spans="1:22" ht="23.25">
      <c r="A65528" s="1"/>
      <c r="B65528" s="52"/>
      <c r="C65528" s="52"/>
      <c r="D65528" s="52"/>
      <c r="E65528" s="52"/>
      <c r="F65528" s="52"/>
      <c r="G65528" s="52"/>
      <c r="H65528" s="68"/>
      <c r="I65528" s="69"/>
      <c r="J65528" s="65"/>
      <c r="K65528" s="57"/>
      <c r="L65528" s="60"/>
      <c r="M65528" s="60"/>
      <c r="N65528" s="60"/>
      <c r="O65528" s="60"/>
      <c r="P65528" s="60"/>
      <c r="Q65528" s="60"/>
      <c r="R65528" s="60"/>
      <c r="S65528" s="60"/>
      <c r="T65528" s="60"/>
      <c r="U65528" s="60"/>
      <c r="V65528" s="1"/>
    </row>
    <row r="65529" spans="1:22" ht="23.25">
      <c r="A65529" s="1"/>
      <c r="B65529" s="52"/>
      <c r="C65529" s="52"/>
      <c r="D65529" s="52"/>
      <c r="E65529" s="52"/>
      <c r="F65529" s="52"/>
      <c r="G65529" s="52"/>
      <c r="H65529" s="68"/>
      <c r="I65529" s="69"/>
      <c r="J65529" s="65"/>
      <c r="K65529" s="57"/>
      <c r="L65529" s="60"/>
      <c r="M65529" s="60"/>
      <c r="N65529" s="60"/>
      <c r="O65529" s="60"/>
      <c r="P65529" s="60"/>
      <c r="Q65529" s="60"/>
      <c r="R65529" s="60"/>
      <c r="S65529" s="60"/>
      <c r="T65529" s="60"/>
      <c r="U65529" s="60"/>
      <c r="V65529" s="1"/>
    </row>
    <row r="65530" spans="1:22" ht="23.25">
      <c r="A65530" s="1"/>
      <c r="B65530" s="52"/>
      <c r="C65530" s="52"/>
      <c r="D65530" s="52"/>
      <c r="E65530" s="52"/>
      <c r="F65530" s="52"/>
      <c r="G65530" s="52"/>
      <c r="H65530" s="68"/>
      <c r="I65530" s="69"/>
      <c r="J65530" s="65"/>
      <c r="K65530" s="57"/>
      <c r="L65530" s="60"/>
      <c r="M65530" s="60"/>
      <c r="N65530" s="60"/>
      <c r="O65530" s="60"/>
      <c r="P65530" s="60"/>
      <c r="Q65530" s="60"/>
      <c r="R65530" s="60"/>
      <c r="S65530" s="60"/>
      <c r="T65530" s="60"/>
      <c r="U65530" s="60"/>
      <c r="V65530" s="1"/>
    </row>
    <row r="65531" spans="1:22" ht="23.25">
      <c r="A65531" s="1"/>
      <c r="B65531" s="52"/>
      <c r="C65531" s="52"/>
      <c r="D65531" s="52"/>
      <c r="E65531" s="52"/>
      <c r="F65531" s="52"/>
      <c r="G65531" s="52"/>
      <c r="H65531" s="68"/>
      <c r="I65531" s="69"/>
      <c r="J65531" s="65"/>
      <c r="K65531" s="57"/>
      <c r="L65531" s="60"/>
      <c r="M65531" s="60"/>
      <c r="N65531" s="60"/>
      <c r="O65531" s="60"/>
      <c r="P65531" s="60"/>
      <c r="Q65531" s="60"/>
      <c r="R65531" s="60"/>
      <c r="S65531" s="60"/>
      <c r="T65531" s="60"/>
      <c r="U65531" s="60"/>
      <c r="V65531" s="1"/>
    </row>
    <row r="65532" spans="1:22" ht="23.25">
      <c r="A65532" s="1"/>
      <c r="B65532" s="52"/>
      <c r="C65532" s="52"/>
      <c r="D65532" s="52"/>
      <c r="E65532" s="52"/>
      <c r="F65532" s="52"/>
      <c r="G65532" s="52"/>
      <c r="H65532" s="68"/>
      <c r="I65532" s="69"/>
      <c r="J65532" s="65"/>
      <c r="K65532" s="57"/>
      <c r="L65532" s="60"/>
      <c r="M65532" s="60"/>
      <c r="N65532" s="60"/>
      <c r="O65532" s="60"/>
      <c r="P65532" s="60"/>
      <c r="Q65532" s="60"/>
      <c r="R65532" s="60"/>
      <c r="S65532" s="60"/>
      <c r="T65532" s="60"/>
      <c r="U65532" s="60"/>
      <c r="V65532" s="1"/>
    </row>
    <row r="65533" spans="1:22" ht="23.25">
      <c r="A65533" s="1"/>
      <c r="B65533" s="52"/>
      <c r="C65533" s="52"/>
      <c r="D65533" s="52"/>
      <c r="E65533" s="52"/>
      <c r="F65533" s="52"/>
      <c r="G65533" s="52"/>
      <c r="H65533" s="68"/>
      <c r="I65533" s="69"/>
      <c r="J65533" s="65"/>
      <c r="K65533" s="57"/>
      <c r="L65533" s="74"/>
      <c r="M65533" s="74"/>
      <c r="N65533" s="74"/>
      <c r="O65533" s="74"/>
      <c r="P65533" s="74"/>
      <c r="Q65533" s="74"/>
      <c r="R65533" s="74"/>
      <c r="S65533" s="74"/>
      <c r="T65533" s="60"/>
      <c r="U65533" s="60"/>
      <c r="V65533" s="1"/>
    </row>
    <row r="65534" spans="1:22" ht="23.25">
      <c r="A65534" s="1"/>
      <c r="B65534" s="52"/>
      <c r="C65534" s="52"/>
      <c r="D65534" s="52"/>
      <c r="E65534" s="52"/>
      <c r="F65534" s="52"/>
      <c r="G65534" s="52"/>
      <c r="H65534" s="68"/>
      <c r="I65534" s="69"/>
      <c r="J65534" s="65"/>
      <c r="K65534" s="57"/>
      <c r="L65534" s="74"/>
      <c r="M65534" s="74"/>
      <c r="N65534" s="74"/>
      <c r="O65534" s="74"/>
      <c r="P65534" s="74"/>
      <c r="Q65534" s="74"/>
      <c r="R65534" s="74"/>
      <c r="S65534" s="74"/>
      <c r="T65534" s="78"/>
      <c r="U65534" s="60"/>
      <c r="V65534" s="1"/>
    </row>
    <row r="65535" spans="1:22" ht="23.25">
      <c r="A65535" s="1"/>
      <c r="B65535" s="79"/>
      <c r="C65535" s="79"/>
      <c r="D65535" s="79"/>
      <c r="E65535" s="79"/>
      <c r="F65535" s="79"/>
      <c r="G65535" s="80"/>
      <c r="H65535" s="81"/>
      <c r="I65535" s="82"/>
      <c r="J65535" s="83"/>
      <c r="K65535" s="84"/>
      <c r="L65535" s="85"/>
      <c r="M65535" s="85"/>
      <c r="N65535" s="85"/>
      <c r="O65535" s="85"/>
      <c r="P65535" s="85"/>
      <c r="Q65535" s="85"/>
      <c r="R65535" s="85"/>
      <c r="S65535" s="85"/>
      <c r="T65535" s="86"/>
      <c r="U65535" s="85"/>
      <c r="V65535" s="1"/>
    </row>
    <row r="65536" spans="1:22" ht="23.25">
      <c r="A65536" s="1" t="s">
        <v>35</v>
      </c>
      <c r="B65536" s="1"/>
      <c r="C65536" s="1"/>
      <c r="D65536" s="1"/>
      <c r="E65536" s="1"/>
      <c r="F65536" s="1"/>
      <c r="G65536" s="1"/>
      <c r="H65536" s="1"/>
      <c r="I65536" s="1"/>
      <c r="J65536" s="1"/>
      <c r="K65536" s="1"/>
      <c r="L65536" s="1"/>
      <c r="M65536" s="1"/>
      <c r="N65536" s="1"/>
      <c r="O65536" s="1"/>
      <c r="P65536" s="1"/>
      <c r="Q65536" s="90"/>
      <c r="R65536" s="90"/>
      <c r="S65536" s="90"/>
      <c r="T65536" s="90"/>
      <c r="U65536" s="90"/>
      <c r="V65536" s="1" t="s">
        <v>35</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2002-05-27T23:52:39Z</cp:lastPrinted>
  <dcterms:created xsi:type="dcterms:W3CDTF">2001-11-13T16:33:40Z</dcterms:created>
  <dcterms:modified xsi:type="dcterms:W3CDTF">2002-06-07T02:58:32Z</dcterms:modified>
  <cp:category/>
  <cp:version/>
  <cp:contentType/>
  <cp:contentStatus/>
</cp:coreProperties>
</file>