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<sst xmlns="http://schemas.openxmlformats.org/spreadsheetml/2006/main" count="316" uniqueCount="85">
  <si>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</si>
  <si>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</si>
  <si>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</si>
  <si>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</si>
  <si>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</si>
  <si>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</si>
  <si>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</si>
  <si>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</si>
  <si>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</si>
  <si>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</si>
  <si>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</si>
  <si>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</si>
  <si>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</si>
  <si>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</si>
  <si>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</si>
  <si>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</si>
  <si>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</si>
  <si>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</si>
  <si>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</si>
  <si>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</si>
  <si>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</si>
  <si>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</si>
  <si>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</si>
  <si>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</si>
  <si>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</si>
  <si>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</si>
  <si>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</si>
  <si>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</si>
  <si>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</si>
  <si>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</si>
  <si>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</si>
  <si>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</si>
  <si>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</si>
  <si>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</si>
  <si>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</si>
  <si>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</si>
  <si>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</si>
  <si>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</si>
  <si>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</si>
  <si>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</si>
  <si>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</si>
  <si>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</si>
  <si>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</si>
  <si>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</si>
  <si>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</si>
  <si>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</si>
  <si>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</si>
  <si>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</si>
  <si>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</si>
  <si>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</si>
  <si>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</si>
  <si>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</si>
  <si>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</si>
  <si>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</si>
  <si>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</si>
  <si>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</si>
  <si>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</si>
  <si>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</si>
  <si>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</si>
  <si>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</si>
  <si>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</si>
  <si>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</si>
  <si>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</si>
  <si>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</si>
  <si>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</si>
  <si>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</si>
  <si>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</si>
  <si>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</si>
  <si>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</si>
  <si>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</si>
  <si>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</si>
  <si>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</si>
  <si>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</si>
  <si>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</si>
  <si>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</si>
  <si>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</si>
  <si>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</si>
  <si>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</si>
  <si>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</si>
  <si>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</si>
  <si>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CÁMARA DE SENADORES</t>
  </si>
  <si>
    <t>Lic. Graciela Brasdefer Hernández</t>
  </si>
  <si>
    <t xml:space="preserve">Tesorera </t>
  </si>
  <si>
    <t>C.P. José Ovidio Uribe Cueli</t>
  </si>
  <si>
    <t>Director general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</si>
</sst>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80" workbookViewId="0" topLeftCell="A1">
      <selection activeCell="J54" sqref="J5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397674552</v>
      </c>
      <c r="E18" s="48">
        <v>249722524</v>
      </c>
      <c r="G18" s="78" t="s">
        <v>12</v>
      </c>
      <c r="H18" s="78"/>
      <c r="I18" s="48">
        <v>399422778</v>
      </c>
      <c r="J18" s="48">
        <v>251423455</v>
      </c>
      <c r="K18" s="22"/>
    </row>
    <row r="19" spans="1:11" ht="12">
      <c r="A19" s="23"/>
      <c r="B19" s="78" t="s">
        <v>13</v>
      </c>
      <c r="C19" s="78"/>
      <c r="D19" s="48">
        <v>1748227</v>
      </c>
      <c r="E19" s="48">
        <v>1700932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399422779</v>
      </c>
      <c r="E26" s="53">
        <f>SUM(E18:E24)</f>
        <v>251423456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399422778</v>
      </c>
      <c r="J27" s="53">
        <f>SUM(J18:J25)</f>
        <v>251423455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4571722197</v>
      </c>
      <c r="E33" s="48">
        <v>4376624669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400246486</v>
      </c>
      <c r="E34" s="48">
        <v>349064410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2846768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-335226605</v>
      </c>
      <c r="E36" s="48">
        <v>-343654667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399422778</v>
      </c>
      <c r="J40" s="53">
        <f>J27+J38</f>
        <v>251423455</v>
      </c>
      <c r="K40" s="22"/>
    </row>
    <row r="41" spans="1:11" ht="13.5">
      <c r="A41" s="52"/>
      <c r="B41" s="79" t="s">
        <v>47</v>
      </c>
      <c r="C41" s="79"/>
      <c r="D41" s="53">
        <f>SUM(D31:D39)</f>
        <v>4639588846</v>
      </c>
      <c r="E41" s="53">
        <f>SUM(E31:E39)</f>
        <v>4382034412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5039011625</v>
      </c>
      <c r="E43" s="53">
        <f>E26+E41</f>
        <v>4633457868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4090917493</v>
      </c>
      <c r="J44" s="53">
        <f>SUM(J46:J48)</f>
        <v>3411982081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0</v>
      </c>
      <c r="J46" s="48">
        <v>0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4090917493</v>
      </c>
      <c r="J48" s="48">
        <v>3411982081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548671354</v>
      </c>
      <c r="J50" s="53">
        <f>SUM(J52:J56)</f>
        <v>970052332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215304673</v>
      </c>
      <c r="J52" s="48">
        <v>333366681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333366681</v>
      </c>
      <c r="J53" s="48">
        <v>636685651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4639588847</v>
      </c>
      <c r="J63" s="53">
        <f>J44+J50+J58</f>
        <v>4382034413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5039011625</v>
      </c>
      <c r="J65" s="53">
        <f>J40+J63</f>
        <v>4633457868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23.25">
      <c r="A3" s="94" t="s">
        <v>5</v>
      </c>
      <c r="B3" s="94"/>
      <c r="C3" s="94"/>
      <c r="D3" s="94"/>
      <c r="E3" s="13" t="str">
        <f>ESF!C7</f>
        <v>CÁMARA DE SENADORES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397674552</v>
      </c>
    </row>
    <row r="8" spans="1:5" ht="15">
      <c r="A8" s="102"/>
      <c r="B8" s="103"/>
      <c r="C8" s="95" t="s">
        <v>13</v>
      </c>
      <c r="D8" s="95"/>
      <c r="E8" s="8">
        <f>ESF!D19</f>
        <v>1748227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399422779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4571722197</v>
      </c>
    </row>
    <row r="18" spans="1:5" ht="15">
      <c r="A18" s="102"/>
      <c r="B18" s="103"/>
      <c r="C18" s="95" t="s">
        <v>36</v>
      </c>
      <c r="D18" s="95"/>
      <c r="E18" s="8">
        <f>ESF!D34</f>
        <v>400246486</v>
      </c>
    </row>
    <row r="19" spans="1:5" ht="15">
      <c r="A19" s="102"/>
      <c r="B19" s="103"/>
      <c r="C19" s="95" t="s">
        <v>38</v>
      </c>
      <c r="D19" s="95"/>
      <c r="E19" s="8">
        <f>ESF!D35</f>
        <v>2846768</v>
      </c>
    </row>
    <row r="20" spans="1:5" ht="15">
      <c r="A20" s="102"/>
      <c r="B20" s="103"/>
      <c r="C20" s="95" t="s">
        <v>40</v>
      </c>
      <c r="D20" s="95"/>
      <c r="E20" s="8">
        <f>ESF!D36</f>
        <v>-335226605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4639588846</v>
      </c>
    </row>
    <row r="25" spans="1:5" ht="15.75" thickBot="1">
      <c r="A25" s="102"/>
      <c r="B25" s="2"/>
      <c r="C25" s="100" t="s">
        <v>49</v>
      </c>
      <c r="D25" s="100"/>
      <c r="E25" s="9">
        <f>ESF!D43</f>
        <v>5039011625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399422778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399422778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399422778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4090917493</v>
      </c>
    </row>
    <row r="44" spans="1:5" ht="15">
      <c r="A44" s="3"/>
      <c r="B44" s="103"/>
      <c r="C44" s="95" t="s">
        <v>51</v>
      </c>
      <c r="D44" s="95"/>
      <c r="E44" s="8">
        <f>ESF!I46</f>
        <v>0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4090917493</v>
      </c>
    </row>
    <row r="47" spans="1:5" ht="15">
      <c r="A47" s="3"/>
      <c r="B47" s="103"/>
      <c r="C47" s="96" t="s">
        <v>54</v>
      </c>
      <c r="D47" s="96"/>
      <c r="E47" s="10">
        <f>ESF!I50</f>
        <v>548671354</v>
      </c>
    </row>
    <row r="48" spans="1:5" ht="15">
      <c r="A48" s="3"/>
      <c r="B48" s="103"/>
      <c r="C48" s="95" t="s">
        <v>55</v>
      </c>
      <c r="D48" s="95"/>
      <c r="E48" s="8">
        <f>ESF!I52</f>
        <v>215304673</v>
      </c>
    </row>
    <row r="49" spans="1:5" ht="15">
      <c r="A49" s="3"/>
      <c r="B49" s="103"/>
      <c r="C49" s="95" t="s">
        <v>56</v>
      </c>
      <c r="D49" s="95"/>
      <c r="E49" s="8">
        <f>ESF!I53</f>
        <v>333366681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4639588847</v>
      </c>
    </row>
    <row r="57" spans="1:5" ht="15.75" thickBot="1">
      <c r="A57" s="3"/>
      <c r="B57" s="2"/>
      <c r="C57" s="100" t="s">
        <v>64</v>
      </c>
      <c r="D57" s="100"/>
      <c r="E57" s="9">
        <f>ESF!I65</f>
        <v>5039011625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249722524</v>
      </c>
    </row>
    <row r="60" spans="1:5" ht="15">
      <c r="A60" s="102"/>
      <c r="B60" s="103"/>
      <c r="C60" s="95" t="s">
        <v>13</v>
      </c>
      <c r="D60" s="95"/>
      <c r="E60" s="8">
        <f>ESF!E19</f>
        <v>1700932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251423456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4376624669</v>
      </c>
    </row>
    <row r="70" spans="1:5" ht="15">
      <c r="A70" s="102"/>
      <c r="B70" s="103"/>
      <c r="C70" s="95" t="s">
        <v>36</v>
      </c>
      <c r="D70" s="95"/>
      <c r="E70" s="8">
        <f>ESF!E34</f>
        <v>349064410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-343654667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4382034412</v>
      </c>
    </row>
    <row r="77" spans="1:5" ht="15.75" thickBot="1">
      <c r="A77" s="102"/>
      <c r="B77" s="2"/>
      <c r="C77" s="100" t="s">
        <v>49</v>
      </c>
      <c r="D77" s="100"/>
      <c r="E77" s="9">
        <f>ESF!E43</f>
        <v>4633457868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251423455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251423455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251423455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3411982081</v>
      </c>
    </row>
    <row r="96" spans="1:5" ht="15">
      <c r="A96" s="3"/>
      <c r="B96" s="103"/>
      <c r="C96" s="95" t="s">
        <v>51</v>
      </c>
      <c r="D96" s="95"/>
      <c r="E96" s="8">
        <f>ESF!J46</f>
        <v>0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3411982081</v>
      </c>
    </row>
    <row r="99" spans="1:5" ht="15">
      <c r="A99" s="3"/>
      <c r="B99" s="103"/>
      <c r="C99" s="96" t="s">
        <v>54</v>
      </c>
      <c r="D99" s="96"/>
      <c r="E99" s="10">
        <f>ESF!J50</f>
        <v>970052332</v>
      </c>
    </row>
    <row r="100" spans="1:5" ht="15">
      <c r="A100" s="3"/>
      <c r="B100" s="103"/>
      <c r="C100" s="95" t="s">
        <v>55</v>
      </c>
      <c r="D100" s="95"/>
      <c r="E100" s="8">
        <f>ESF!J52</f>
        <v>333366681</v>
      </c>
    </row>
    <row r="101" spans="1:5" ht="15">
      <c r="A101" s="3"/>
      <c r="B101" s="103"/>
      <c r="C101" s="95" t="s">
        <v>56</v>
      </c>
      <c r="D101" s="95"/>
      <c r="E101" s="8">
        <f>ESF!J53</f>
        <v>636685651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4382034413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4633457868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 Graciela Brasdefer Hernández</v>
      </c>
    </row>
    <row r="111" spans="1:5" ht="15">
      <c r="A111" s="3"/>
      <c r="B111" s="2"/>
      <c r="C111" s="105"/>
      <c r="D111" s="5" t="s">
        <v>66</v>
      </c>
      <c r="E111" s="10" t="str">
        <f>ESF!C74</f>
        <v>Tesorera 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José Ovidio Uribe Cueli</v>
      </c>
    </row>
    <row r="113" spans="1:5" ht="15">
      <c r="A113" s="3"/>
      <c r="B113" s="2"/>
      <c r="C113" s="105"/>
      <c r="D113" s="5" t="s">
        <v>66</v>
      </c>
      <c r="E113" s="10" t="str">
        <f>ESF!G74</f>
        <v>Director general de Contabilidad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teresita_quezada</cp:lastModifiedBy>
  <cp:lastPrinted>2014-02-14T00:34:05Z</cp:lastPrinted>
  <dcterms:created xsi:type="dcterms:W3CDTF">2014-01-27T16:27:43Z</dcterms:created>
  <dcterms:modified xsi:type="dcterms:W3CDTF">2014-03-20T00:05:57Z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