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<sst xmlns="http://schemas.openxmlformats.org/spreadsheetml/2006/main" count="66" uniqueCount="63">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</sst>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E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397674552</v>
          </cell>
          <cell r="E18">
            <v>249722524</v>
          </cell>
          <cell r="I18">
            <v>399422778</v>
          </cell>
          <cell r="J18">
            <v>251423455</v>
          </cell>
        </row>
        <row r="19">
          <cell r="D19">
            <v>1748227</v>
          </cell>
          <cell r="E19">
            <v>1700932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4571722197</v>
          </cell>
          <cell r="E33">
            <v>4376624669</v>
          </cell>
          <cell r="I33">
            <v>0</v>
          </cell>
          <cell r="J33">
            <v>0</v>
          </cell>
        </row>
        <row r="34">
          <cell r="D34">
            <v>400246486</v>
          </cell>
          <cell r="E34">
            <v>349064410</v>
          </cell>
          <cell r="I34">
            <v>0</v>
          </cell>
          <cell r="J34">
            <v>0</v>
          </cell>
        </row>
        <row r="35">
          <cell r="D35">
            <v>2846768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-335226605</v>
          </cell>
          <cell r="E36">
            <v>-343654667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4090917493</v>
          </cell>
          <cell r="J48">
            <v>3411982081</v>
          </cell>
        </row>
        <row r="52">
          <cell r="I52">
            <v>215304673</v>
          </cell>
          <cell r="J52">
            <v>333366681</v>
          </cell>
        </row>
        <row r="53">
          <cell r="I53">
            <v>333366681</v>
          </cell>
          <cell r="J53">
            <v>636685651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1" sqref="C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/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5</v>
      </c>
      <c r="C11" s="74"/>
      <c r="D11" s="23" t="s">
        <v>6</v>
      </c>
      <c r="E11" s="23" t="s">
        <v>7</v>
      </c>
      <c r="F11" s="24"/>
      <c r="G11" s="74" t="s">
        <v>5</v>
      </c>
      <c r="H11" s="74"/>
      <c r="I11" s="23" t="s">
        <v>6</v>
      </c>
      <c r="J11" s="23" t="s">
        <v>7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8</v>
      </c>
      <c r="C14" s="70"/>
      <c r="D14" s="34">
        <f>D16+D26</f>
        <v>0</v>
      </c>
      <c r="E14" s="34">
        <f>E16+E26</f>
        <v>405553757</v>
      </c>
      <c r="F14" s="8"/>
      <c r="G14" s="70" t="s">
        <v>9</v>
      </c>
      <c r="H14" s="70"/>
      <c r="I14" s="34">
        <f>I16+I27</f>
        <v>147999323</v>
      </c>
      <c r="J14" s="34">
        <f>J16+J27</f>
        <v>0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10</v>
      </c>
      <c r="C16" s="70"/>
      <c r="D16" s="34">
        <f>SUM(D18:D24)</f>
        <v>0</v>
      </c>
      <c r="E16" s="34">
        <f>SUM(E18:E24)</f>
        <v>147999323</v>
      </c>
      <c r="F16" s="8"/>
      <c r="G16" s="70" t="s">
        <v>11</v>
      </c>
      <c r="H16" s="70"/>
      <c r="I16" s="34">
        <f>SUM(I18:I25)</f>
        <v>147999323</v>
      </c>
      <c r="J16" s="34">
        <f>SUM(J18:J25)</f>
        <v>0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12</v>
      </c>
      <c r="C18" s="69"/>
      <c r="D18" s="39">
        <f>IF('[1]ESF'!D18&lt;'[1]ESF'!E18,'[1]ESF'!E18-'[1]ESF'!D18,0)</f>
        <v>0</v>
      </c>
      <c r="E18" s="39">
        <f>IF(D18&gt;0,0,'[1]ESF'!D18-'[1]ESF'!E18)</f>
        <v>147952028</v>
      </c>
      <c r="F18" s="8"/>
      <c r="G18" s="69" t="s">
        <v>13</v>
      </c>
      <c r="H18" s="69"/>
      <c r="I18" s="39">
        <f>IF('[1]ESF'!I18&gt;'[1]ESF'!J18,'[1]ESF'!I18-'[1]ESF'!J18,0)</f>
        <v>147999323</v>
      </c>
      <c r="J18" s="39">
        <f>IF(I18&gt;0,0,'[1]ESF'!J18-'[1]ESF'!I18)</f>
        <v>0</v>
      </c>
      <c r="K18" s="29"/>
    </row>
    <row r="19" spans="1:11" ht="12">
      <c r="A19" s="33"/>
      <c r="B19" s="69" t="s">
        <v>14</v>
      </c>
      <c r="C19" s="69"/>
      <c r="D19" s="39">
        <f>IF('[1]ESF'!D19&lt;'[1]ESF'!E19,'[1]ESF'!E19-'[1]ESF'!D19,0)</f>
        <v>0</v>
      </c>
      <c r="E19" s="39">
        <f>IF(D19&gt;0,0,'[1]ESF'!D19-'[1]ESF'!E19)</f>
        <v>47295</v>
      </c>
      <c r="F19" s="8"/>
      <c r="G19" s="69" t="s">
        <v>15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16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17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18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19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20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21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22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23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24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25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26</v>
      </c>
      <c r="H25" s="69"/>
      <c r="I25" s="39">
        <f>IF('[1]ESF'!I25&gt;'[1]ESF'!J25,'[1]ESF'!I25-'[1]ESF'!J25,0)</f>
        <v>0</v>
      </c>
      <c r="J25" s="39">
        <f>IF(I25&gt;0,0,'[1]ESF'!J25-'[1]ESF'!I25)</f>
        <v>0</v>
      </c>
      <c r="K25" s="29"/>
    </row>
    <row r="26" spans="1:11" ht="13.5">
      <c r="A26" s="35"/>
      <c r="B26" s="70" t="s">
        <v>27</v>
      </c>
      <c r="C26" s="70"/>
      <c r="D26" s="34">
        <f>SUM(D28:D36)</f>
        <v>0</v>
      </c>
      <c r="E26" s="34">
        <f>SUM(E28:E36)</f>
        <v>257554434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28</v>
      </c>
      <c r="H27" s="71"/>
      <c r="I27" s="34">
        <f>SUM(I29:I34)</f>
        <v>0</v>
      </c>
      <c r="J27" s="34">
        <f>SUM(J29:J34)</f>
        <v>0</v>
      </c>
      <c r="K27" s="29"/>
    </row>
    <row r="28" spans="1:11" ht="13.5">
      <c r="A28" s="33"/>
      <c r="B28" s="69" t="s">
        <v>29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30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31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32</v>
      </c>
      <c r="C30" s="69"/>
      <c r="D30" s="39">
        <f>IF('[1]ESF'!D33&lt;'[1]ESF'!E33,'[1]ESF'!E33-'[1]ESF'!D33,0)</f>
        <v>0</v>
      </c>
      <c r="E30" s="39">
        <f>IF(D30&gt;0,0,'[1]ESF'!D33-'[1]ESF'!E33)</f>
        <v>195097528</v>
      </c>
      <c r="F30" s="8"/>
      <c r="G30" s="69" t="s">
        <v>33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34</v>
      </c>
      <c r="C31" s="69"/>
      <c r="D31" s="39">
        <f>IF('[1]ESF'!D34&lt;'[1]ESF'!E34,'[1]ESF'!E34-'[1]ESF'!D34,0)</f>
        <v>0</v>
      </c>
      <c r="E31" s="39">
        <f>IF(D31&gt;0,0,'[1]ESF'!D34-'[1]ESF'!E34)</f>
        <v>51182076</v>
      </c>
      <c r="F31" s="8"/>
      <c r="G31" s="69" t="s">
        <v>35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36</v>
      </c>
      <c r="C32" s="69"/>
      <c r="D32" s="39">
        <f>IF('[1]ESF'!D35&lt;'[1]ESF'!E35,'[1]ESF'!E35-'[1]ESF'!D35,0)</f>
        <v>0</v>
      </c>
      <c r="E32" s="39">
        <f>IF(D32&gt;0,0,'[1]ESF'!D35-'[1]ESF'!E35)</f>
        <v>2846768</v>
      </c>
      <c r="F32" s="8"/>
      <c r="G32" s="69" t="s">
        <v>37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38</v>
      </c>
      <c r="C33" s="69"/>
      <c r="D33" s="39">
        <f>IF('[1]ESF'!D36&lt;'[1]ESF'!E36,'[1]ESF'!E36-'[1]ESF'!D36,0)</f>
        <v>0</v>
      </c>
      <c r="E33" s="39">
        <f>IF(D33&gt;0,0,'[1]ESF'!D36-'[1]ESF'!E36)</f>
        <v>8428062</v>
      </c>
      <c r="F33" s="8"/>
      <c r="G33" s="69" t="s">
        <v>39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40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41</v>
      </c>
      <c r="H34" s="69"/>
      <c r="I34" s="39">
        <f>IF('[1]ESF'!I36&gt;'[1]ESF'!J36,'[1]ESF'!I36-'[1]ESF'!J36,0)</f>
        <v>0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42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43</v>
      </c>
      <c r="C36" s="69"/>
      <c r="D36" s="39">
        <f>IF('[1]ESF'!D39&lt;'[1]ESF'!E39,'[1]ESF'!E39-'[1]ESF'!D39,0)</f>
        <v>0</v>
      </c>
      <c r="E36" s="39">
        <f>IF(D36&gt;0,0,'[1]ESF'!D39-'[1]ESF'!E39)</f>
        <v>0</v>
      </c>
      <c r="F36" s="8"/>
      <c r="G36" s="70" t="s">
        <v>44</v>
      </c>
      <c r="H36" s="70"/>
      <c r="I36" s="34">
        <f>I38+I44+I52</f>
        <v>678935412</v>
      </c>
      <c r="J36" s="34">
        <f>J38+J44+J52</f>
        <v>421380978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45</v>
      </c>
      <c r="H38" s="70"/>
      <c r="I38" s="34">
        <f>SUM(I40:I42)</f>
        <v>678935412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46</v>
      </c>
      <c r="H40" s="69"/>
      <c r="I40" s="39">
        <f>IF('[1]ESF'!I46&gt;'[1]ESF'!J46,'[1]ESF'!I46-'[1]ESF'!J46,0)</f>
        <v>0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47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48</v>
      </c>
      <c r="H42" s="69"/>
      <c r="I42" s="39">
        <f>IF('[1]ESF'!I48&gt;'[1]ESF'!J48,'[1]ESF'!I48-'[1]ESF'!J48,0)</f>
        <v>678935412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49</v>
      </c>
      <c r="H44" s="70"/>
      <c r="I44" s="34">
        <f>SUM(I46:I50)</f>
        <v>0</v>
      </c>
      <c r="J44" s="34">
        <f>SUM(J46:J50)</f>
        <v>421380978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50</v>
      </c>
      <c r="H46" s="69"/>
      <c r="I46" s="39">
        <f>IF('[1]ESF'!I52&gt;'[1]ESF'!J52,'[1]ESF'!I52-'[1]ESF'!J52,0)</f>
        <v>0</v>
      </c>
      <c r="J46" s="39">
        <f>IF(I46&gt;0,0,'[1]ESF'!J52-'[1]ESF'!I52)</f>
        <v>118062008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51</v>
      </c>
      <c r="H47" s="69"/>
      <c r="I47" s="39">
        <f>IF('[1]ESF'!I53&gt;'[1]ESF'!J53,'[1]ESF'!I53-'[1]ESF'!J53,0)</f>
        <v>0</v>
      </c>
      <c r="J47" s="39">
        <f>IF(I47&gt;0,0,'[1]ESF'!J53-'[1]ESF'!I53)</f>
        <v>303318970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52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53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54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55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56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57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58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59</v>
      </c>
      <c r="D62" s="67"/>
      <c r="E62" s="53"/>
      <c r="F62" s="53"/>
      <c r="G62" s="67" t="s">
        <v>60</v>
      </c>
      <c r="H62" s="67"/>
      <c r="I62" s="37"/>
      <c r="J62" s="53"/>
    </row>
    <row r="63" spans="2:10" ht="13.5" customHeight="1">
      <c r="B63" s="62"/>
      <c r="C63" s="68" t="s">
        <v>61</v>
      </c>
      <c r="D63" s="68"/>
      <c r="E63" s="63"/>
      <c r="F63" s="63"/>
      <c r="G63" s="68" t="s">
        <v>62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C7:I7"/>
    <mergeCell ref="B11:C11"/>
    <mergeCell ref="G11:H11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B36:C36"/>
    <mergeCell ref="G36:H36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4:H54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2014-03-20T00:02:35Z</dcterms:created>
  <dcterms:modified xsi:type="dcterms:W3CDTF">2014-03-20T00:06:13Z</dcterms:modified>
  <cp:category/>
  <cp:version/>
  <cp:contentType/>
  <cp:contentStatus/>
</cp:coreProperties>
</file>