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<sst xmlns="http://schemas.openxmlformats.org/spreadsheetml/2006/main" count="157" uniqueCount="53">
  <si>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</si>
  <si>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</si>
  <si>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</si>
  <si>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</si>
  <si>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</si>
  <si>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</si>
  <si>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</si>
  <si>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</si>
  <si>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</si>
  <si>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</si>
  <si>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</si>
  <si>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</si>
  <si>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</si>
  <si>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</si>
  <si>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</si>
  <si>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</si>
  <si>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</si>
  <si>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</si>
  <si>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</si>
  <si>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</si>
  <si>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</si>
  <si>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</si>
  <si>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</si>
  <si>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</si>
  <si>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</si>
  <si>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</si>
  <si>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</si>
  <si>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</si>
  <si>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</si>
  <si>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</si>
  <si>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</si>
  <si>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</si>
  <si>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</si>
  <si>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</si>
  <si>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</si>
  <si>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</si>
  <si>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</si>
  <si>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</si>
  <si>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</si>
  <si>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</si>
  <si>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</si>
  <si>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</si>
  <si>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</si>
  <si>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</si>
  <si>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</si>
  <si>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</si>
  <si>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</si>
  <si>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</si>
  <si>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03.2 Consejo de la Judicatura Federal</t>
  </si>
  <si>
    <t>C.P. Jorge Correa Plata</t>
  </si>
  <si>
    <t>Director de Contabilidad Foránea y Cuenta Pública</t>
  </si>
  <si>
    <t>Mtro. Rodrigo Cervantes Laing</t>
  </si>
  <si>
    <t>Director General de Programación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</si>
</sst>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left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D33" sqref="D3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7"/>
      <c r="C3" s="63" t="s">
        <v>36</v>
      </c>
      <c r="D3" s="63"/>
      <c r="E3" s="63"/>
      <c r="F3" s="63"/>
      <c r="G3" s="63"/>
      <c r="H3" s="47"/>
      <c r="I3" s="47"/>
      <c r="J3" s="20"/>
      <c r="K3" s="20"/>
    </row>
    <row r="4" spans="2:11" s="15" customFormat="1" ht="13.5" customHeight="1">
      <c r="B4" s="47"/>
      <c r="C4" s="63" t="s">
        <v>0</v>
      </c>
      <c r="D4" s="63"/>
      <c r="E4" s="63"/>
      <c r="F4" s="63"/>
      <c r="G4" s="63"/>
      <c r="H4" s="47"/>
      <c r="I4" s="47"/>
      <c r="J4" s="20"/>
      <c r="K4" s="20"/>
    </row>
    <row r="5" spans="2:11" s="15" customFormat="1" ht="13.5" customHeight="1">
      <c r="B5" s="47"/>
      <c r="C5" s="63" t="s">
        <v>1</v>
      </c>
      <c r="D5" s="63"/>
      <c r="E5" s="63"/>
      <c r="F5" s="63"/>
      <c r="G5" s="63"/>
      <c r="H5" s="47"/>
      <c r="I5" s="47"/>
      <c r="J5" s="20"/>
      <c r="K5" s="20"/>
    </row>
    <row r="6" spans="2:11" s="15" customFormat="1" ht="13.5" customHeight="1">
      <c r="B6" s="47"/>
      <c r="C6" s="63" t="s">
        <v>2</v>
      </c>
      <c r="D6" s="63"/>
      <c r="E6" s="63"/>
      <c r="F6" s="63"/>
      <c r="G6" s="63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2" t="s">
        <v>48</v>
      </c>
      <c r="D7" s="62"/>
      <c r="E7" s="62"/>
      <c r="F7" s="62"/>
      <c r="G7" s="62"/>
      <c r="H7" s="46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8"/>
      <c r="B10" s="73" t="s">
        <v>6</v>
      </c>
      <c r="C10" s="7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74"/>
      <c r="C11" s="7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3632013028</v>
      </c>
      <c r="E16" s="31">
        <f>SUM(E18:E24)</f>
        <v>2672827622876</v>
      </c>
      <c r="F16" s="31">
        <f>SUM(F18:F24)</f>
        <v>2674035660036</v>
      </c>
      <c r="G16" s="31">
        <f>D16+E16-F16</f>
        <v>2423975868</v>
      </c>
      <c r="H16" s="31">
        <f>G16-D16</f>
        <v>-1208037160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37">
        <v>3068018794</v>
      </c>
      <c r="E18" s="37">
        <v>2613297185008</v>
      </c>
      <c r="F18" s="37">
        <v>2614378767518</v>
      </c>
      <c r="G18" s="38">
        <f>D18+E18-F18</f>
        <v>1986436284</v>
      </c>
      <c r="H18" s="38">
        <f>G18-D18</f>
        <v>-1081582510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37">
        <v>4492474</v>
      </c>
      <c r="E19" s="37">
        <v>59051928090</v>
      </c>
      <c r="F19" s="37">
        <v>59050336766</v>
      </c>
      <c r="G19" s="38">
        <f aca="true" t="shared" si="0" ref="G19:G24">D19+E19-F19</f>
        <v>6083798</v>
      </c>
      <c r="H19" s="38">
        <f aca="true" t="shared" si="1" ref="H19:H24">G19-D19</f>
        <v>1591324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37">
        <v>476894576</v>
      </c>
      <c r="E20" s="37">
        <v>138471842</v>
      </c>
      <c r="F20" s="37">
        <v>312102175</v>
      </c>
      <c r="G20" s="38">
        <f t="shared" si="0"/>
        <v>303264243</v>
      </c>
      <c r="H20" s="38">
        <f t="shared" si="1"/>
        <v>-173630333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37">
        <v>82607184</v>
      </c>
      <c r="E22" s="37">
        <v>340037936</v>
      </c>
      <c r="F22" s="37">
        <v>294453577</v>
      </c>
      <c r="G22" s="38">
        <f t="shared" si="0"/>
        <v>128191543</v>
      </c>
      <c r="H22" s="38">
        <f t="shared" si="1"/>
        <v>45584359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9" t="s">
        <v>23</v>
      </c>
      <c r="C26" s="59"/>
      <c r="D26" s="31">
        <f>SUM(D28:D36)</f>
        <v>20502596357</v>
      </c>
      <c r="E26" s="31">
        <f>SUM(E28:E36)</f>
        <v>5261891591</v>
      </c>
      <c r="F26" s="31">
        <f>SUM(F28:F36)</f>
        <v>2331399398</v>
      </c>
      <c r="G26" s="31">
        <f>D26+E26-F26</f>
        <v>23433088550</v>
      </c>
      <c r="H26" s="31">
        <f>G26-D26</f>
        <v>2930492193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37">
        <v>2745040939</v>
      </c>
      <c r="E28" s="37">
        <v>418808065</v>
      </c>
      <c r="F28" s="37">
        <v>0</v>
      </c>
      <c r="G28" s="38">
        <f>D28+E28-F28</f>
        <v>3163849004</v>
      </c>
      <c r="H28" s="38">
        <f>G28-D28</f>
        <v>418808065</v>
      </c>
      <c r="I28" s="35"/>
    </row>
    <row r="29" spans="1:9" ht="19.5" customHeight="1">
      <c r="A29" s="33"/>
      <c r="B29" s="77" t="s">
        <v>25</v>
      </c>
      <c r="C29" s="7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77" t="s">
        <v>26</v>
      </c>
      <c r="C30" s="77"/>
      <c r="D30" s="37">
        <v>14027631937</v>
      </c>
      <c r="E30" s="37">
        <v>3217337115</v>
      </c>
      <c r="F30" s="37">
        <v>1429074780</v>
      </c>
      <c r="G30" s="38">
        <f t="shared" si="2"/>
        <v>15815894272</v>
      </c>
      <c r="H30" s="38">
        <f t="shared" si="3"/>
        <v>1788262335</v>
      </c>
      <c r="I30" s="35"/>
    </row>
    <row r="31" spans="1:9" ht="19.5" customHeight="1">
      <c r="A31" s="33"/>
      <c r="B31" s="77" t="s">
        <v>27</v>
      </c>
      <c r="C31" s="77"/>
      <c r="D31" s="37">
        <v>3435072849</v>
      </c>
      <c r="E31" s="37">
        <v>1274561115</v>
      </c>
      <c r="F31" s="37">
        <v>750947828</v>
      </c>
      <c r="G31" s="38">
        <f t="shared" si="2"/>
        <v>3958686136</v>
      </c>
      <c r="H31" s="38">
        <f t="shared" si="3"/>
        <v>523613287</v>
      </c>
      <c r="I31" s="35"/>
    </row>
    <row r="32" spans="1:9" ht="19.5" customHeight="1">
      <c r="A32" s="33"/>
      <c r="B32" s="77" t="s">
        <v>28</v>
      </c>
      <c r="C32" s="77"/>
      <c r="D32" s="37">
        <v>294850632</v>
      </c>
      <c r="E32" s="37">
        <v>351185296</v>
      </c>
      <c r="F32" s="37">
        <v>151376790</v>
      </c>
      <c r="G32" s="38">
        <f t="shared" si="2"/>
        <v>494659138</v>
      </c>
      <c r="H32" s="38">
        <f t="shared" si="3"/>
        <v>199808506</v>
      </c>
      <c r="I32" s="35"/>
    </row>
    <row r="33" spans="1:9" ht="19.5" customHeight="1">
      <c r="A33" s="33"/>
      <c r="B33" s="77" t="s">
        <v>29</v>
      </c>
      <c r="C33" s="77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77" t="s">
        <v>30</v>
      </c>
      <c r="C34" s="77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77" t="s">
        <v>31</v>
      </c>
      <c r="C35" s="7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24134609385</v>
      </c>
      <c r="E38" s="31">
        <f>E16+E26</f>
        <v>2678089514467</v>
      </c>
      <c r="F38" s="31">
        <f>F16+F26</f>
        <v>2676367059434</v>
      </c>
      <c r="G38" s="31">
        <f>G16+G26</f>
        <v>25857064418</v>
      </c>
      <c r="H38" s="31">
        <f>H16+H26</f>
        <v>1722455033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49</v>
      </c>
      <c r="C44" s="65"/>
      <c r="D44" s="13"/>
      <c r="E44" s="65" t="s">
        <v>51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50</v>
      </c>
      <c r="C45" s="64"/>
      <c r="D45" s="45"/>
      <c r="E45" s="64" t="s">
        <v>52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3632013028</v>
      </c>
    </row>
    <row r="7" spans="2:5" ht="15">
      <c r="B7" s="81"/>
      <c r="C7" s="82"/>
      <c r="D7" s="4" t="s">
        <v>16</v>
      </c>
      <c r="E7" s="5">
        <f>EAA!D18</f>
        <v>3068018794</v>
      </c>
    </row>
    <row r="8" spans="2:5" ht="15">
      <c r="B8" s="81"/>
      <c r="C8" s="82"/>
      <c r="D8" s="4" t="s">
        <v>17</v>
      </c>
      <c r="E8" s="5">
        <f>EAA!D19</f>
        <v>4492474</v>
      </c>
    </row>
    <row r="9" spans="2:5" ht="15">
      <c r="B9" s="81"/>
      <c r="C9" s="82"/>
      <c r="D9" s="3" t="s">
        <v>18</v>
      </c>
      <c r="E9" s="5">
        <f>EAA!D20</f>
        <v>476894576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82607184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20502596357</v>
      </c>
    </row>
    <row r="15" spans="2:5" ht="15">
      <c r="B15" s="81"/>
      <c r="C15" s="82"/>
      <c r="D15" s="4" t="s">
        <v>24</v>
      </c>
      <c r="E15" s="5">
        <f>EAA!D28</f>
        <v>2745040939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14027631937</v>
      </c>
    </row>
    <row r="18" spans="2:5" ht="15">
      <c r="B18" s="81"/>
      <c r="C18" s="82"/>
      <c r="D18" s="4" t="s">
        <v>27</v>
      </c>
      <c r="E18" s="5">
        <f>EAA!D31</f>
        <v>3435072849</v>
      </c>
    </row>
    <row r="19" spans="2:5" ht="15">
      <c r="B19" s="81"/>
      <c r="C19" s="82"/>
      <c r="D19" s="4" t="s">
        <v>28</v>
      </c>
      <c r="E19" s="5">
        <f>EAA!D32</f>
        <v>294850632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24134609385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2672827622876</v>
      </c>
    </row>
    <row r="26" spans="2:5" ht="15">
      <c r="B26" s="81"/>
      <c r="C26" s="82"/>
      <c r="D26" s="4" t="s">
        <v>16</v>
      </c>
      <c r="E26" s="5">
        <f>EAA!E18</f>
        <v>2613297185008</v>
      </c>
    </row>
    <row r="27" spans="2:5" ht="15">
      <c r="B27" s="81"/>
      <c r="C27" s="82"/>
      <c r="D27" s="4" t="s">
        <v>17</v>
      </c>
      <c r="E27" s="5">
        <f>EAA!E19</f>
        <v>59051928090</v>
      </c>
    </row>
    <row r="28" spans="2:5" ht="15">
      <c r="B28" s="81"/>
      <c r="C28" s="82"/>
      <c r="D28" s="3" t="s">
        <v>18</v>
      </c>
      <c r="E28" s="5">
        <f>EAA!E20</f>
        <v>138471842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340037936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5261891591</v>
      </c>
    </row>
    <row r="34" spans="2:5" ht="15">
      <c r="B34" s="81"/>
      <c r="C34" s="82"/>
      <c r="D34" s="4" t="s">
        <v>24</v>
      </c>
      <c r="E34" s="5">
        <f>EAA!E28</f>
        <v>418808065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3217337115</v>
      </c>
    </row>
    <row r="37" spans="2:5" ht="15">
      <c r="B37" s="81"/>
      <c r="C37" s="82"/>
      <c r="D37" s="4" t="s">
        <v>27</v>
      </c>
      <c r="E37" s="5">
        <f>EAA!E31</f>
        <v>1274561115</v>
      </c>
    </row>
    <row r="38" spans="2:5" ht="15">
      <c r="B38" s="81"/>
      <c r="C38" s="82"/>
      <c r="D38" s="4" t="s">
        <v>28</v>
      </c>
      <c r="E38" s="5">
        <f>EAA!E32</f>
        <v>351185296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2678089514467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2674035660036</v>
      </c>
    </row>
    <row r="45" spans="2:5" ht="15">
      <c r="B45" s="81"/>
      <c r="C45" s="82"/>
      <c r="D45" s="4" t="s">
        <v>16</v>
      </c>
      <c r="E45" s="5">
        <f>EAA!F18</f>
        <v>2614378767518</v>
      </c>
    </row>
    <row r="46" spans="2:5" ht="15">
      <c r="B46" s="81"/>
      <c r="C46" s="82"/>
      <c r="D46" s="4" t="s">
        <v>17</v>
      </c>
      <c r="E46" s="5">
        <f>EAA!F19</f>
        <v>59050336766</v>
      </c>
    </row>
    <row r="47" spans="2:5" ht="15">
      <c r="B47" s="81"/>
      <c r="C47" s="82"/>
      <c r="D47" s="3" t="s">
        <v>18</v>
      </c>
      <c r="E47" s="5">
        <f>EAA!F20</f>
        <v>312102175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294453577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2331399398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1429074780</v>
      </c>
    </row>
    <row r="56" spans="2:5" ht="15">
      <c r="B56" s="81"/>
      <c r="C56" s="82"/>
      <c r="D56" s="4" t="s">
        <v>27</v>
      </c>
      <c r="E56" s="5">
        <f>EAA!F31</f>
        <v>750947828</v>
      </c>
    </row>
    <row r="57" spans="2:5" ht="15">
      <c r="B57" s="81"/>
      <c r="C57" s="82"/>
      <c r="D57" s="4" t="s">
        <v>28</v>
      </c>
      <c r="E57" s="5">
        <f>EAA!F32</f>
        <v>151376790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2676367059434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2423975868</v>
      </c>
    </row>
    <row r="64" spans="2:5" ht="15">
      <c r="B64" s="84"/>
      <c r="C64" s="82"/>
      <c r="D64" s="4" t="s">
        <v>16</v>
      </c>
      <c r="E64" s="5">
        <f>EAA!G18</f>
        <v>1986436284</v>
      </c>
    </row>
    <row r="65" spans="2:5" ht="15">
      <c r="B65" s="84"/>
      <c r="C65" s="82"/>
      <c r="D65" s="4" t="s">
        <v>17</v>
      </c>
      <c r="E65" s="5">
        <f>EAA!G19</f>
        <v>6083798</v>
      </c>
    </row>
    <row r="66" spans="2:5" ht="15">
      <c r="B66" s="84"/>
      <c r="C66" s="82"/>
      <c r="D66" s="3" t="s">
        <v>18</v>
      </c>
      <c r="E66" s="5">
        <f>EAA!G20</f>
        <v>303264243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128191543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23433088550</v>
      </c>
    </row>
    <row r="72" spans="2:5" ht="15">
      <c r="B72" s="84"/>
      <c r="C72" s="82"/>
      <c r="D72" s="4" t="s">
        <v>24</v>
      </c>
      <c r="E72" s="5">
        <f>EAA!G28</f>
        <v>3163849004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15815894272</v>
      </c>
    </row>
    <row r="75" spans="2:5" ht="15">
      <c r="B75" s="84"/>
      <c r="C75" s="82"/>
      <c r="D75" s="4" t="s">
        <v>27</v>
      </c>
      <c r="E75" s="5">
        <f>EAA!G31</f>
        <v>3958686136</v>
      </c>
    </row>
    <row r="76" spans="2:5" ht="15">
      <c r="B76" s="84"/>
      <c r="C76" s="82"/>
      <c r="D76" s="4" t="s">
        <v>28</v>
      </c>
      <c r="E76" s="5">
        <f>EAA!G32</f>
        <v>494659138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25857064418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-1208037160</v>
      </c>
    </row>
    <row r="83" spans="2:5" ht="15">
      <c r="B83" s="84"/>
      <c r="C83" s="82"/>
      <c r="D83" s="4" t="s">
        <v>16</v>
      </c>
      <c r="E83" s="5">
        <f>EAA!H18</f>
        <v>-1081582510</v>
      </c>
    </row>
    <row r="84" spans="2:5" ht="15">
      <c r="B84" s="84"/>
      <c r="C84" s="82"/>
      <c r="D84" s="4" t="s">
        <v>17</v>
      </c>
      <c r="E84" s="5">
        <f>EAA!H19</f>
        <v>1591324</v>
      </c>
    </row>
    <row r="85" spans="2:5" ht="15">
      <c r="B85" s="84"/>
      <c r="C85" s="82"/>
      <c r="D85" s="3" t="s">
        <v>18</v>
      </c>
      <c r="E85" s="5">
        <f>EAA!H20</f>
        <v>-173630333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45584359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2930492193</v>
      </c>
    </row>
    <row r="91" spans="2:5" ht="15">
      <c r="B91" s="84"/>
      <c r="C91" s="82"/>
      <c r="D91" s="4" t="s">
        <v>24</v>
      </c>
      <c r="E91" s="5">
        <f>EAA!H28</f>
        <v>418808065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1788262335</v>
      </c>
    </row>
    <row r="94" spans="2:5" ht="15">
      <c r="B94" s="84"/>
      <c r="C94" s="82"/>
      <c r="D94" s="4" t="s">
        <v>27</v>
      </c>
      <c r="E94" s="5">
        <f>EAA!H31</f>
        <v>523613287</v>
      </c>
    </row>
    <row r="95" spans="2:5" ht="15">
      <c r="B95" s="84"/>
      <c r="C95" s="82"/>
      <c r="D95" s="4" t="s">
        <v>28</v>
      </c>
      <c r="E95" s="5">
        <f>EAA!H32</f>
        <v>199808506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1722455033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teresita_quezada</cp:lastModifiedBy>
  <cp:lastPrinted>2014-02-14T16:28:54Z</cp:lastPrinted>
  <dcterms:created xsi:type="dcterms:W3CDTF">2014-01-27T18:04:15Z</dcterms:created>
  <dcterms:modified xsi:type="dcterms:W3CDTF">2014-03-20T01:01:57Z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