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<sst xmlns="http://schemas.openxmlformats.org/spreadsheetml/2006/main" count="157" uniqueCount="53">
  <si>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</si>
  <si>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</si>
  <si>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</si>
  <si>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</si>
  <si>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</si>
  <si>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</si>
  <si>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</si>
  <si>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</si>
  <si>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</si>
  <si>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</si>
  <si>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</si>
  <si>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</si>
  <si>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</si>
  <si>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</si>
  <si>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</si>
  <si>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</si>
  <si>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</si>
  <si>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</si>
  <si>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</si>
  <si>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</si>
  <si>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</si>
  <si>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</si>
  <si>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</si>
  <si>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</si>
  <si>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</si>
  <si>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</si>
  <si>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</si>
  <si>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</si>
  <si>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</si>
  <si>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</si>
  <si>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</si>
  <si>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</si>
  <si>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</si>
  <si>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</si>
  <si>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</si>
  <si>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</si>
  <si>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</si>
  <si>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</si>
  <si>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</si>
  <si>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</si>
  <si>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</si>
  <si>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</si>
  <si>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</si>
  <si>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</si>
  <si>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</si>
  <si>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</si>
  <si>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</si>
  <si>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</si>
  <si>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Tribunal Electoral del Poder Judicial de la Federación</t>
  </si>
  <si>
    <t>Autorizó: C.P. Pedro Antonio Hernández Camarillo</t>
  </si>
  <si>
    <t>Cargo: Jefe de la Unidad de Contabilidad</t>
  </si>
  <si>
    <t>Elaboró: Jorge Martínez Segura</t>
  </si>
  <si>
    <t>Cargo: Director de Análisis Fiscal y Contable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</si>
</sst>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318427780</v>
      </c>
      <c r="E16" s="31">
        <f>SUM(E18:E24)</f>
        <v>237378294618</v>
      </c>
      <c r="F16" s="31">
        <f>SUM(F18:F24)</f>
        <v>237468083756</v>
      </c>
      <c r="G16" s="31">
        <f>D16+E16-F16</f>
        <v>228638642</v>
      </c>
      <c r="H16" s="31">
        <f>G16-D16</f>
        <v>-89789138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263364316</v>
      </c>
      <c r="E18" s="37">
        <v>235160789548</v>
      </c>
      <c r="F18" s="37">
        <v>235215704673</v>
      </c>
      <c r="G18" s="38">
        <f>D18+E18-F18</f>
        <v>208449191</v>
      </c>
      <c r="H18" s="38">
        <f>G18-D18</f>
        <v>-54915125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2189595</v>
      </c>
      <c r="E19" s="37">
        <v>2203341308</v>
      </c>
      <c r="F19" s="37">
        <v>2202356744</v>
      </c>
      <c r="G19" s="38">
        <f aca="true" t="shared" si="0" ref="G19:G24">D19+E19-F19</f>
        <v>3174159</v>
      </c>
      <c r="H19" s="38">
        <f aca="true" t="shared" si="1" ref="H19:H24">G19-D19</f>
        <v>984564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1831710</v>
      </c>
      <c r="E20" s="37">
        <v>-4097</v>
      </c>
      <c r="F20" s="37">
        <v>1288244</v>
      </c>
      <c r="G20" s="38">
        <f t="shared" si="0"/>
        <v>539369</v>
      </c>
      <c r="H20" s="38">
        <f t="shared" si="1"/>
        <v>-1292341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51042159</v>
      </c>
      <c r="E22" s="37">
        <v>14167859</v>
      </c>
      <c r="F22" s="37">
        <v>48734095</v>
      </c>
      <c r="G22" s="38">
        <f t="shared" si="0"/>
        <v>16475923</v>
      </c>
      <c r="H22" s="38">
        <f t="shared" si="1"/>
        <v>-34566236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1534017989</v>
      </c>
      <c r="E26" s="31">
        <f>SUM(E28:E36)</f>
        <v>101822013</v>
      </c>
      <c r="F26" s="31">
        <f>SUM(F28:F36)</f>
        <v>8125390</v>
      </c>
      <c r="G26" s="31">
        <f>D26+E26-F26</f>
        <v>1627714612</v>
      </c>
      <c r="H26" s="31">
        <f>G26-D26</f>
        <v>93696623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980486583</v>
      </c>
      <c r="E30" s="37">
        <v>39533706</v>
      </c>
      <c r="F30" s="37">
        <v>7485676</v>
      </c>
      <c r="G30" s="38">
        <f t="shared" si="2"/>
        <v>1012534613</v>
      </c>
      <c r="H30" s="38">
        <f t="shared" si="3"/>
        <v>32048030</v>
      </c>
      <c r="I30" s="35"/>
    </row>
    <row r="31" spans="1:9" ht="19.5" customHeight="1">
      <c r="A31" s="33"/>
      <c r="B31" s="56" t="s">
        <v>27</v>
      </c>
      <c r="C31" s="56"/>
      <c r="D31" s="37">
        <v>553531406</v>
      </c>
      <c r="E31" s="37">
        <v>52556359</v>
      </c>
      <c r="F31" s="37">
        <v>639714</v>
      </c>
      <c r="G31" s="38">
        <f t="shared" si="2"/>
        <v>605448051</v>
      </c>
      <c r="H31" s="38">
        <f t="shared" si="3"/>
        <v>51916645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9731948</v>
      </c>
      <c r="F32" s="37">
        <v>0</v>
      </c>
      <c r="G32" s="38">
        <f t="shared" si="2"/>
        <v>9731948</v>
      </c>
      <c r="H32" s="38">
        <f t="shared" si="3"/>
        <v>9731948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1852445769</v>
      </c>
      <c r="E38" s="31">
        <f>E16+E26</f>
        <v>237480116631</v>
      </c>
      <c r="F38" s="31">
        <f>F16+F26</f>
        <v>237476209146</v>
      </c>
      <c r="G38" s="31">
        <f>G16+G26</f>
        <v>1856353254</v>
      </c>
      <c r="H38" s="31">
        <f>H16+H26</f>
        <v>3907485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318427780</v>
      </c>
    </row>
    <row r="7" spans="2:5" ht="15">
      <c r="B7" s="81"/>
      <c r="C7" s="82"/>
      <c r="D7" s="4" t="s">
        <v>16</v>
      </c>
      <c r="E7" s="5">
        <f>EAA!D18</f>
        <v>263364316</v>
      </c>
    </row>
    <row r="8" spans="2:5" ht="15">
      <c r="B8" s="81"/>
      <c r="C8" s="82"/>
      <c r="D8" s="4" t="s">
        <v>17</v>
      </c>
      <c r="E8" s="5">
        <f>EAA!D19</f>
        <v>2189595</v>
      </c>
    </row>
    <row r="9" spans="2:5" ht="15">
      <c r="B9" s="81"/>
      <c r="C9" s="82"/>
      <c r="D9" s="3" t="s">
        <v>18</v>
      </c>
      <c r="E9" s="5">
        <f>EAA!D20</f>
        <v>1831710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51042159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1534017989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980486583</v>
      </c>
    </row>
    <row r="18" spans="2:5" ht="15">
      <c r="B18" s="81"/>
      <c r="C18" s="82"/>
      <c r="D18" s="4" t="s">
        <v>27</v>
      </c>
      <c r="E18" s="5">
        <f>EAA!D31</f>
        <v>553531406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1852445769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237378294618</v>
      </c>
    </row>
    <row r="26" spans="2:5" ht="15">
      <c r="B26" s="81"/>
      <c r="C26" s="82"/>
      <c r="D26" s="4" t="s">
        <v>16</v>
      </c>
      <c r="E26" s="5">
        <f>EAA!E18</f>
        <v>235160789548</v>
      </c>
    </row>
    <row r="27" spans="2:5" ht="15">
      <c r="B27" s="81"/>
      <c r="C27" s="82"/>
      <c r="D27" s="4" t="s">
        <v>17</v>
      </c>
      <c r="E27" s="5">
        <f>EAA!E19</f>
        <v>2203341308</v>
      </c>
    </row>
    <row r="28" spans="2:5" ht="15">
      <c r="B28" s="81"/>
      <c r="C28" s="82"/>
      <c r="D28" s="3" t="s">
        <v>18</v>
      </c>
      <c r="E28" s="5">
        <f>EAA!E20</f>
        <v>-4097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14167859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101822013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39533706</v>
      </c>
    </row>
    <row r="37" spans="2:5" ht="15">
      <c r="B37" s="81"/>
      <c r="C37" s="82"/>
      <c r="D37" s="4" t="s">
        <v>27</v>
      </c>
      <c r="E37" s="5">
        <f>EAA!E31</f>
        <v>52556359</v>
      </c>
    </row>
    <row r="38" spans="2:5" ht="15">
      <c r="B38" s="81"/>
      <c r="C38" s="82"/>
      <c r="D38" s="4" t="s">
        <v>28</v>
      </c>
      <c r="E38" s="5">
        <f>EAA!E32</f>
        <v>9731948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237480116631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237468083756</v>
      </c>
    </row>
    <row r="45" spans="2:5" ht="15">
      <c r="B45" s="81"/>
      <c r="C45" s="82"/>
      <c r="D45" s="4" t="s">
        <v>16</v>
      </c>
      <c r="E45" s="5">
        <f>EAA!F18</f>
        <v>235215704673</v>
      </c>
    </row>
    <row r="46" spans="2:5" ht="15">
      <c r="B46" s="81"/>
      <c r="C46" s="82"/>
      <c r="D46" s="4" t="s">
        <v>17</v>
      </c>
      <c r="E46" s="5">
        <f>EAA!F19</f>
        <v>2202356744</v>
      </c>
    </row>
    <row r="47" spans="2:5" ht="15">
      <c r="B47" s="81"/>
      <c r="C47" s="82"/>
      <c r="D47" s="3" t="s">
        <v>18</v>
      </c>
      <c r="E47" s="5">
        <f>EAA!F20</f>
        <v>1288244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48734095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8125390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7485676</v>
      </c>
    </row>
    <row r="56" spans="2:5" ht="15">
      <c r="B56" s="81"/>
      <c r="C56" s="82"/>
      <c r="D56" s="4" t="s">
        <v>27</v>
      </c>
      <c r="E56" s="5">
        <f>EAA!F31</f>
        <v>639714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237476209146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228638642</v>
      </c>
    </row>
    <row r="64" spans="2:5" ht="15">
      <c r="B64" s="84"/>
      <c r="C64" s="82"/>
      <c r="D64" s="4" t="s">
        <v>16</v>
      </c>
      <c r="E64" s="5">
        <f>EAA!G18</f>
        <v>208449191</v>
      </c>
    </row>
    <row r="65" spans="2:5" ht="15">
      <c r="B65" s="84"/>
      <c r="C65" s="82"/>
      <c r="D65" s="4" t="s">
        <v>17</v>
      </c>
      <c r="E65" s="5">
        <f>EAA!G19</f>
        <v>3174159</v>
      </c>
    </row>
    <row r="66" spans="2:5" ht="15">
      <c r="B66" s="84"/>
      <c r="C66" s="82"/>
      <c r="D66" s="3" t="s">
        <v>18</v>
      </c>
      <c r="E66" s="5">
        <f>EAA!G20</f>
        <v>539369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16475923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1627714612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1012534613</v>
      </c>
    </row>
    <row r="75" spans="2:5" ht="15">
      <c r="B75" s="84"/>
      <c r="C75" s="82"/>
      <c r="D75" s="4" t="s">
        <v>27</v>
      </c>
      <c r="E75" s="5">
        <f>EAA!G31</f>
        <v>605448051</v>
      </c>
    </row>
    <row r="76" spans="2:5" ht="15">
      <c r="B76" s="84"/>
      <c r="C76" s="82"/>
      <c r="D76" s="4" t="s">
        <v>28</v>
      </c>
      <c r="E76" s="5">
        <f>EAA!G32</f>
        <v>9731948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1856353254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-89789138</v>
      </c>
    </row>
    <row r="83" spans="2:5" ht="15">
      <c r="B83" s="84"/>
      <c r="C83" s="82"/>
      <c r="D83" s="4" t="s">
        <v>16</v>
      </c>
      <c r="E83" s="5">
        <f>EAA!H18</f>
        <v>-54915125</v>
      </c>
    </row>
    <row r="84" spans="2:5" ht="15">
      <c r="B84" s="84"/>
      <c r="C84" s="82"/>
      <c r="D84" s="4" t="s">
        <v>17</v>
      </c>
      <c r="E84" s="5">
        <f>EAA!H19</f>
        <v>984564</v>
      </c>
    </row>
    <row r="85" spans="2:5" ht="15">
      <c r="B85" s="84"/>
      <c r="C85" s="82"/>
      <c r="D85" s="3" t="s">
        <v>18</v>
      </c>
      <c r="E85" s="5">
        <f>EAA!H20</f>
        <v>-1292341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-34566236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93696623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32048030</v>
      </c>
    </row>
    <row r="94" spans="2:5" ht="15">
      <c r="B94" s="84"/>
      <c r="C94" s="82"/>
      <c r="D94" s="4" t="s">
        <v>27</v>
      </c>
      <c r="E94" s="5">
        <f>EAA!H31</f>
        <v>51916645</v>
      </c>
    </row>
    <row r="95" spans="2:5" ht="15">
      <c r="B95" s="84"/>
      <c r="C95" s="82"/>
      <c r="D95" s="4" t="s">
        <v>28</v>
      </c>
      <c r="E95" s="5">
        <f>EAA!H32</f>
        <v>9731948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3907485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teresita_quezada</cp:lastModifiedBy>
  <cp:lastPrinted>2014-02-27T16:25:18Z</cp:lastPrinted>
  <dcterms:created xsi:type="dcterms:W3CDTF">2014-01-27T18:04:15Z</dcterms:created>
  <dcterms:modified xsi:type="dcterms:W3CDTF">2014-03-20T01:36:20Z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