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<sst xmlns="http://schemas.openxmlformats.org/spreadsheetml/2006/main" count="157" uniqueCount="53">
  <si>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</si>
  <si>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</si>
  <si>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</si>
  <si>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</si>
  <si>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</si>
  <si>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</si>
  <si>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</si>
  <si>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</si>
  <si>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</si>
  <si>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</si>
  <si>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</si>
  <si>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</si>
  <si>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</si>
  <si>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</si>
  <si>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</si>
  <si>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</si>
  <si>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</si>
  <si>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</si>
  <si>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</si>
  <si>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</si>
  <si>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</si>
  <si>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</si>
  <si>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</si>
  <si>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</si>
  <si>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</si>
  <si>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</si>
  <si>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</si>
  <si>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</si>
  <si>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</si>
  <si>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</si>
  <si>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</si>
  <si>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</si>
  <si>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</si>
  <si>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</si>
  <si>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</si>
  <si>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</si>
  <si>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</si>
  <si>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</si>
  <si>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</si>
  <si>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</si>
  <si>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</si>
  <si>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</si>
  <si>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</si>
  <si>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</si>
  <si>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</si>
  <si>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</si>
  <si>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</si>
  <si>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</si>
  <si>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Director de Contabilidad Institucional</t>
  </si>
  <si>
    <t>Luis M. Zapata Ferrer</t>
  </si>
  <si>
    <t>Nicolás Lopez García</t>
  </si>
  <si>
    <t xml:space="preserve"> DGA de Programación, Organización y Presupuesto</t>
  </si>
  <si>
    <t>Instituto Nacional de Estadística y Geografía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</si>
</sst>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52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442698346.05999994</v>
      </c>
      <c r="E16" s="31">
        <f>SUM(E18:E24)</f>
        <v>98046615362.13</v>
      </c>
      <c r="F16" s="31">
        <f>SUM(F18:F24)</f>
        <v>97823052912.43001</v>
      </c>
      <c r="G16" s="31">
        <f>D16+E16-F16</f>
        <v>666260795.7599945</v>
      </c>
      <c r="H16" s="31">
        <f>G16-D16</f>
        <v>223562449.69999456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255793470.43</v>
      </c>
      <c r="E18" s="37">
        <v>90343413281.71</v>
      </c>
      <c r="F18" s="37">
        <v>90098814642.88</v>
      </c>
      <c r="G18" s="38">
        <f>D18+E18-F18</f>
        <v>500392109.2599945</v>
      </c>
      <c r="H18" s="38">
        <f>G18-D18</f>
        <v>244598638.8299945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44442947.95</v>
      </c>
      <c r="E19" s="37">
        <v>7006950243.29</v>
      </c>
      <c r="F19" s="37">
        <v>7001485611.71</v>
      </c>
      <c r="G19" s="38">
        <f aca="true" t="shared" si="0" ref="G19:G24">D19+E19-F19</f>
        <v>49907579.52999973</v>
      </c>
      <c r="H19" s="38">
        <f aca="true" t="shared" si="1" ref="H19:H24">G19-D19</f>
        <v>5464631.57999973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13474212.46</v>
      </c>
      <c r="E20" s="37">
        <v>11193655.24</v>
      </c>
      <c r="F20" s="37">
        <v>20609401.9</v>
      </c>
      <c r="G20" s="38">
        <f t="shared" si="0"/>
        <v>4058465.8000000045</v>
      </c>
      <c r="H20" s="38">
        <f t="shared" si="1"/>
        <v>-9415746.659999996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21579395.82</v>
      </c>
      <c r="E21" s="37">
        <v>591899262.62</v>
      </c>
      <c r="F21" s="37">
        <v>600445838.3</v>
      </c>
      <c r="G21" s="38">
        <f t="shared" si="0"/>
        <v>13032820.140000105</v>
      </c>
      <c r="H21" s="38">
        <f t="shared" si="1"/>
        <v>-8546575.679999895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107408319.4</v>
      </c>
      <c r="E22" s="37">
        <v>93158919.27</v>
      </c>
      <c r="F22" s="37">
        <v>101697417.64</v>
      </c>
      <c r="G22" s="38">
        <f t="shared" si="0"/>
        <v>98869821.03000002</v>
      </c>
      <c r="H22" s="38">
        <f t="shared" si="1"/>
        <v>-8538498.36999999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2656644696.8199997</v>
      </c>
      <c r="E26" s="31">
        <f>SUM(E28:E36)</f>
        <v>411305134.84</v>
      </c>
      <c r="F26" s="31">
        <f>SUM(F28:F36)</f>
        <v>403776585.51</v>
      </c>
      <c r="G26" s="31">
        <f>D26+E26-F26</f>
        <v>2664173246.1499996</v>
      </c>
      <c r="H26" s="31">
        <f>G26-D26</f>
        <v>7528549.329999924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77" t="s">
        <v>25</v>
      </c>
      <c r="C29" s="77"/>
      <c r="D29" s="37">
        <v>537965.05</v>
      </c>
      <c r="E29" s="37">
        <v>8866.7</v>
      </c>
      <c r="F29" s="37">
        <v>6434.86</v>
      </c>
      <c r="G29" s="38">
        <f aca="true" t="shared" si="2" ref="G29:G36">D29+E29-F29</f>
        <v>540396.89</v>
      </c>
      <c r="H29" s="38">
        <f aca="true" t="shared" si="3" ref="H29:H36">G29-D29</f>
        <v>2431.8399999999674</v>
      </c>
      <c r="I29" s="35"/>
    </row>
    <row r="30" spans="1:9" ht="19.5" customHeight="1">
      <c r="A30" s="33"/>
      <c r="B30" s="77" t="s">
        <v>26</v>
      </c>
      <c r="C30" s="77"/>
      <c r="D30" s="37">
        <v>868635021.05</v>
      </c>
      <c r="E30" s="37">
        <v>173255460.44</v>
      </c>
      <c r="F30" s="37">
        <v>247391115.7</v>
      </c>
      <c r="G30" s="38">
        <f t="shared" si="2"/>
        <v>794499365.79</v>
      </c>
      <c r="H30" s="38">
        <f t="shared" si="3"/>
        <v>-74135655.25999999</v>
      </c>
      <c r="I30" s="35"/>
    </row>
    <row r="31" spans="1:9" ht="19.5" customHeight="1">
      <c r="A31" s="33"/>
      <c r="B31" s="77" t="s">
        <v>27</v>
      </c>
      <c r="C31" s="77"/>
      <c r="D31" s="37">
        <v>1787471710.72</v>
      </c>
      <c r="E31" s="37">
        <v>238040807.7</v>
      </c>
      <c r="F31" s="37">
        <v>156379034.95</v>
      </c>
      <c r="G31" s="38">
        <f t="shared" si="2"/>
        <v>1869133483.47</v>
      </c>
      <c r="H31" s="38">
        <f t="shared" si="3"/>
        <v>81661772.75</v>
      </c>
      <c r="I31" s="35"/>
    </row>
    <row r="32" spans="1:9" ht="19.5" customHeight="1">
      <c r="A32" s="33"/>
      <c r="B32" s="77" t="s">
        <v>28</v>
      </c>
      <c r="C32" s="7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77" t="s">
        <v>29</v>
      </c>
      <c r="C33" s="77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3099343042.8799996</v>
      </c>
      <c r="E38" s="31">
        <f>E16+E26</f>
        <v>98457920496.97</v>
      </c>
      <c r="F38" s="31">
        <f>F16+F26</f>
        <v>98226829497.94</v>
      </c>
      <c r="G38" s="31">
        <f>G16+G26</f>
        <v>3330434041.909994</v>
      </c>
      <c r="H38" s="31">
        <f>H16+H26</f>
        <v>231090999.0299945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50</v>
      </c>
      <c r="C44" s="65"/>
      <c r="D44" s="13"/>
      <c r="E44" s="65" t="s">
        <v>49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48</v>
      </c>
      <c r="C45" s="64"/>
      <c r="D45" s="45"/>
      <c r="E45" s="64" t="s">
        <v>51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442698346.05999994</v>
      </c>
    </row>
    <row r="7" spans="2:5" ht="15">
      <c r="B7" s="81"/>
      <c r="C7" s="82"/>
      <c r="D7" s="4" t="s">
        <v>16</v>
      </c>
      <c r="E7" s="5">
        <f>EAA!D18</f>
        <v>255793470.43</v>
      </c>
    </row>
    <row r="8" spans="2:5" ht="15">
      <c r="B8" s="81"/>
      <c r="C8" s="82"/>
      <c r="D8" s="4" t="s">
        <v>17</v>
      </c>
      <c r="E8" s="5">
        <f>EAA!D19</f>
        <v>44442947.95</v>
      </c>
    </row>
    <row r="9" spans="2:5" ht="15">
      <c r="B9" s="81"/>
      <c r="C9" s="82"/>
      <c r="D9" s="3" t="s">
        <v>18</v>
      </c>
      <c r="E9" s="5">
        <f>EAA!D20</f>
        <v>13474212.46</v>
      </c>
    </row>
    <row r="10" spans="2:5" ht="15">
      <c r="B10" s="81"/>
      <c r="C10" s="82"/>
      <c r="D10" s="3" t="s">
        <v>19</v>
      </c>
      <c r="E10" s="5">
        <f>EAA!D21</f>
        <v>21579395.82</v>
      </c>
    </row>
    <row r="11" spans="2:5" ht="15">
      <c r="B11" s="81"/>
      <c r="C11" s="82"/>
      <c r="D11" s="3" t="s">
        <v>20</v>
      </c>
      <c r="E11" s="5">
        <f>EAA!D22</f>
        <v>107408319.4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2656644696.8199997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537965.05</v>
      </c>
    </row>
    <row r="17" spans="2:5" ht="15">
      <c r="B17" s="81"/>
      <c r="C17" s="82"/>
      <c r="D17" s="3" t="s">
        <v>26</v>
      </c>
      <c r="E17" s="5">
        <f>EAA!D30</f>
        <v>868635021.05</v>
      </c>
    </row>
    <row r="18" spans="2:5" ht="15">
      <c r="B18" s="81"/>
      <c r="C18" s="82"/>
      <c r="D18" s="4" t="s">
        <v>27</v>
      </c>
      <c r="E18" s="5">
        <f>EAA!D31</f>
        <v>1787471710.72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3099343042.8799996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98046615362.13</v>
      </c>
    </row>
    <row r="26" spans="2:5" ht="15">
      <c r="B26" s="81"/>
      <c r="C26" s="82"/>
      <c r="D26" s="4" t="s">
        <v>16</v>
      </c>
      <c r="E26" s="5">
        <f>EAA!E18</f>
        <v>90343413281.71</v>
      </c>
    </row>
    <row r="27" spans="2:5" ht="15">
      <c r="B27" s="81"/>
      <c r="C27" s="82"/>
      <c r="D27" s="4" t="s">
        <v>17</v>
      </c>
      <c r="E27" s="5">
        <f>EAA!E19</f>
        <v>7006950243.29</v>
      </c>
    </row>
    <row r="28" spans="2:5" ht="15">
      <c r="B28" s="81"/>
      <c r="C28" s="82"/>
      <c r="D28" s="3" t="s">
        <v>18</v>
      </c>
      <c r="E28" s="5">
        <f>EAA!E20</f>
        <v>11193655.24</v>
      </c>
    </row>
    <row r="29" spans="2:5" ht="15">
      <c r="B29" s="81"/>
      <c r="C29" s="82"/>
      <c r="D29" s="3" t="s">
        <v>19</v>
      </c>
      <c r="E29" s="5">
        <f>EAA!E21</f>
        <v>591899262.62</v>
      </c>
    </row>
    <row r="30" spans="2:5" ht="15">
      <c r="B30" s="81"/>
      <c r="C30" s="82"/>
      <c r="D30" s="3" t="s">
        <v>20</v>
      </c>
      <c r="E30" s="5">
        <f>EAA!E22</f>
        <v>93158919.27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411305134.84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8866.7</v>
      </c>
    </row>
    <row r="36" spans="2:5" ht="15">
      <c r="B36" s="81"/>
      <c r="C36" s="82"/>
      <c r="D36" s="3" t="s">
        <v>26</v>
      </c>
      <c r="E36" s="5">
        <f>EAA!E30</f>
        <v>173255460.44</v>
      </c>
    </row>
    <row r="37" spans="2:5" ht="15">
      <c r="B37" s="81"/>
      <c r="C37" s="82"/>
      <c r="D37" s="4" t="s">
        <v>27</v>
      </c>
      <c r="E37" s="5">
        <f>EAA!E31</f>
        <v>238040807.7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98457920496.97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97823052912.43001</v>
      </c>
    </row>
    <row r="45" spans="2:5" ht="15">
      <c r="B45" s="81"/>
      <c r="C45" s="82"/>
      <c r="D45" s="4" t="s">
        <v>16</v>
      </c>
      <c r="E45" s="5">
        <f>EAA!F18</f>
        <v>90098814642.88</v>
      </c>
    </row>
    <row r="46" spans="2:5" ht="15">
      <c r="B46" s="81"/>
      <c r="C46" s="82"/>
      <c r="D46" s="4" t="s">
        <v>17</v>
      </c>
      <c r="E46" s="5">
        <f>EAA!F19</f>
        <v>7001485611.71</v>
      </c>
    </row>
    <row r="47" spans="2:5" ht="15">
      <c r="B47" s="81"/>
      <c r="C47" s="82"/>
      <c r="D47" s="3" t="s">
        <v>18</v>
      </c>
      <c r="E47" s="5">
        <f>EAA!F20</f>
        <v>20609401.9</v>
      </c>
    </row>
    <row r="48" spans="2:5" ht="15">
      <c r="B48" s="81"/>
      <c r="C48" s="82"/>
      <c r="D48" s="3" t="s">
        <v>19</v>
      </c>
      <c r="E48" s="5">
        <f>EAA!F21</f>
        <v>600445838.3</v>
      </c>
    </row>
    <row r="49" spans="2:5" ht="15">
      <c r="B49" s="81"/>
      <c r="C49" s="82"/>
      <c r="D49" s="3" t="s">
        <v>20</v>
      </c>
      <c r="E49" s="5">
        <f>EAA!F22</f>
        <v>101697417.64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403776585.51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6434.86</v>
      </c>
    </row>
    <row r="55" spans="2:5" ht="15">
      <c r="B55" s="81"/>
      <c r="C55" s="82"/>
      <c r="D55" s="3" t="s">
        <v>26</v>
      </c>
      <c r="E55" s="5">
        <f>EAA!F30</f>
        <v>247391115.7</v>
      </c>
    </row>
    <row r="56" spans="2:5" ht="15">
      <c r="B56" s="81"/>
      <c r="C56" s="82"/>
      <c r="D56" s="4" t="s">
        <v>27</v>
      </c>
      <c r="E56" s="5">
        <f>EAA!F31</f>
        <v>156379034.95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98226829497.94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666260795.7599945</v>
      </c>
    </row>
    <row r="64" spans="2:5" ht="15">
      <c r="B64" s="84"/>
      <c r="C64" s="82"/>
      <c r="D64" s="4" t="s">
        <v>16</v>
      </c>
      <c r="E64" s="5">
        <f>EAA!G18</f>
        <v>500392109.2599945</v>
      </c>
    </row>
    <row r="65" spans="2:5" ht="15">
      <c r="B65" s="84"/>
      <c r="C65" s="82"/>
      <c r="D65" s="4" t="s">
        <v>17</v>
      </c>
      <c r="E65" s="5">
        <f>EAA!G19</f>
        <v>49907579.52999973</v>
      </c>
    </row>
    <row r="66" spans="2:5" ht="15">
      <c r="B66" s="84"/>
      <c r="C66" s="82"/>
      <c r="D66" s="3" t="s">
        <v>18</v>
      </c>
      <c r="E66" s="5">
        <f>EAA!G20</f>
        <v>4058465.8000000045</v>
      </c>
    </row>
    <row r="67" spans="2:5" ht="15">
      <c r="B67" s="84"/>
      <c r="C67" s="82"/>
      <c r="D67" s="3" t="s">
        <v>19</v>
      </c>
      <c r="E67" s="5">
        <f>EAA!G21</f>
        <v>13032820.140000105</v>
      </c>
    </row>
    <row r="68" spans="2:5" ht="15">
      <c r="B68" s="84"/>
      <c r="C68" s="82"/>
      <c r="D68" s="3" t="s">
        <v>20</v>
      </c>
      <c r="E68" s="5">
        <f>EAA!G22</f>
        <v>98869821.03000002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2664173246.1499996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540396.89</v>
      </c>
    </row>
    <row r="74" spans="2:5" ht="15">
      <c r="B74" s="84"/>
      <c r="C74" s="82"/>
      <c r="D74" s="3" t="s">
        <v>26</v>
      </c>
      <c r="E74" s="5">
        <f>EAA!G30</f>
        <v>794499365.79</v>
      </c>
    </row>
    <row r="75" spans="2:5" ht="15">
      <c r="B75" s="84"/>
      <c r="C75" s="82"/>
      <c r="D75" s="4" t="s">
        <v>27</v>
      </c>
      <c r="E75" s="5">
        <f>EAA!G31</f>
        <v>1869133483.47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3330434041.909994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223562449.69999456</v>
      </c>
    </row>
    <row r="83" spans="2:5" ht="15">
      <c r="B83" s="84"/>
      <c r="C83" s="82"/>
      <c r="D83" s="4" t="s">
        <v>16</v>
      </c>
      <c r="E83" s="5">
        <f>EAA!H18</f>
        <v>244598638.8299945</v>
      </c>
    </row>
    <row r="84" spans="2:5" ht="15">
      <c r="B84" s="84"/>
      <c r="C84" s="82"/>
      <c r="D84" s="4" t="s">
        <v>17</v>
      </c>
      <c r="E84" s="5">
        <f>EAA!H19</f>
        <v>5464631.57999973</v>
      </c>
    </row>
    <row r="85" spans="2:5" ht="15">
      <c r="B85" s="84"/>
      <c r="C85" s="82"/>
      <c r="D85" s="3" t="s">
        <v>18</v>
      </c>
      <c r="E85" s="5">
        <f>EAA!H20</f>
        <v>-9415746.659999996</v>
      </c>
    </row>
    <row r="86" spans="2:5" ht="15">
      <c r="B86" s="84"/>
      <c r="C86" s="82"/>
      <c r="D86" s="3" t="s">
        <v>19</v>
      </c>
      <c r="E86" s="5">
        <f>EAA!H21</f>
        <v>-8546575.679999895</v>
      </c>
    </row>
    <row r="87" spans="2:5" ht="15">
      <c r="B87" s="84"/>
      <c r="C87" s="82"/>
      <c r="D87" s="3" t="s">
        <v>20</v>
      </c>
      <c r="E87" s="5">
        <f>EAA!H22</f>
        <v>-8538498.36999999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7528549.329999924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2431.8399999999674</v>
      </c>
    </row>
    <row r="93" spans="2:5" ht="15">
      <c r="B93" s="84"/>
      <c r="C93" s="82"/>
      <c r="D93" s="3" t="s">
        <v>26</v>
      </c>
      <c r="E93" s="5">
        <f>EAA!H30</f>
        <v>-74135655.25999999</v>
      </c>
    </row>
    <row r="94" spans="2:5" ht="15">
      <c r="B94" s="84"/>
      <c r="C94" s="82"/>
      <c r="D94" s="4" t="s">
        <v>27</v>
      </c>
      <c r="E94" s="5">
        <f>EAA!H31</f>
        <v>81661772.75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231090999.0299945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teresita_quezada</cp:lastModifiedBy>
  <cp:lastPrinted>2014-02-28T22:00:45Z</cp:lastPrinted>
  <dcterms:created xsi:type="dcterms:W3CDTF">2014-01-27T18:04:15Z</dcterms:created>
  <dcterms:modified xsi:type="dcterms:W3CDTF">2014-03-20T17:08:02Z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