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0" windowHeight="1101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<sst xmlns="http://schemas.openxmlformats.org/spreadsheetml/2006/main" count="316" uniqueCount="85">
  <si>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</si>
  <si>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</si>
  <si>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</si>
  <si>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</si>
  <si>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</si>
  <si>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</si>
  <si>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</si>
  <si>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</si>
  <si>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</si>
  <si>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</si>
  <si>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</si>
  <si>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</si>
  <si>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</si>
  <si>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</si>
  <si>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</si>
  <si>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</si>
  <si>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</si>
  <si>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</si>
  <si>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</si>
  <si>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</si>
  <si>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</si>
  <si>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</si>
  <si>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</si>
  <si>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</si>
  <si>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</si>
  <si>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</si>
  <si>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</si>
  <si>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</si>
  <si>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</si>
  <si>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</si>
  <si>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</si>
  <si>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</si>
  <si>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</si>
  <si>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</si>
  <si>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</si>
  <si>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</si>
  <si>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</si>
  <si>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</si>
  <si>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</si>
  <si>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</si>
  <si>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</si>
  <si>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</si>
  <si>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</si>
  <si>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</si>
  <si>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</si>
  <si>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</si>
  <si>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</si>
  <si>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</si>
  <si>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</si>
  <si>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</si>
  <si>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</si>
  <si>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</si>
  <si>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</si>
  <si>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</si>
  <si>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</si>
  <si>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</si>
  <si>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</si>
  <si>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</si>
  <si>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</si>
  <si>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</si>
  <si>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</si>
  <si>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</si>
  <si>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</si>
  <si>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</si>
  <si>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</si>
  <si>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</si>
  <si>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</si>
  <si>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</si>
  <si>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</si>
  <si>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</si>
  <si>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</si>
  <si>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</si>
  <si>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</si>
  <si>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</si>
  <si>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</si>
  <si>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</si>
  <si>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</si>
  <si>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</si>
  <si>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</si>
  <si>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</si>
  <si>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TRIBUNAL FEDERAL DE JUSTICIA FISCAL Y ADMINISTRATIVA</t>
  </si>
  <si>
    <t>Lic. Marcos Cornish Ruiz</t>
  </si>
  <si>
    <t>Director General de Programación y Presupuesto</t>
  </si>
  <si>
    <t>L.C. Jorge Lara Rosales</t>
  </si>
  <si>
    <t>Director de Contabilidad y Estados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</si>
</sst>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I1" sqref="I1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47042003</v>
      </c>
      <c r="E18" s="48">
        <v>47633304</v>
      </c>
      <c r="G18" s="78" t="s">
        <v>12</v>
      </c>
      <c r="H18" s="78"/>
      <c r="I18" s="48">
        <v>47229300</v>
      </c>
      <c r="J18" s="48">
        <v>48988731</v>
      </c>
      <c r="K18" s="22"/>
    </row>
    <row r="19" spans="1:11" ht="12">
      <c r="A19" s="23"/>
      <c r="B19" s="78" t="s">
        <v>13</v>
      </c>
      <c r="C19" s="78"/>
      <c r="D19" s="48">
        <v>637001</v>
      </c>
      <c r="E19" s="48">
        <v>378371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9609002</v>
      </c>
      <c r="E22" s="48">
        <v>9944751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57288006</v>
      </c>
      <c r="E26" s="53">
        <f>SUM(E18:E24)</f>
        <v>57956426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47229300</v>
      </c>
      <c r="J27" s="53">
        <f>SUM(J18:J25)</f>
        <v>48988731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406077040</v>
      </c>
      <c r="E33" s="48">
        <v>346035395</v>
      </c>
      <c r="G33" s="78" t="s">
        <v>35</v>
      </c>
      <c r="H33" s="78"/>
      <c r="I33" s="48">
        <v>330973701</v>
      </c>
      <c r="J33" s="48">
        <v>356927440</v>
      </c>
      <c r="K33" s="22"/>
    </row>
    <row r="34" spans="1:11" ht="12">
      <c r="A34" s="23"/>
      <c r="B34" s="78" t="s">
        <v>36</v>
      </c>
      <c r="C34" s="78"/>
      <c r="D34" s="48">
        <v>311480883</v>
      </c>
      <c r="E34" s="48">
        <v>303654276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26351</v>
      </c>
      <c r="E35" s="48">
        <v>26351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330973701</v>
      </c>
      <c r="E37" s="48">
        <v>356927440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330973701</v>
      </c>
      <c r="J38" s="53">
        <f>SUM(J31:J36)</f>
        <v>356927440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378203001</v>
      </c>
      <c r="J40" s="53">
        <f>J27+J38</f>
        <v>405916171</v>
      </c>
      <c r="K40" s="22"/>
    </row>
    <row r="41" spans="1:11" ht="13.5">
      <c r="A41" s="52"/>
      <c r="B41" s="79" t="s">
        <v>47</v>
      </c>
      <c r="C41" s="79"/>
      <c r="D41" s="53">
        <f>SUM(D31:D39)</f>
        <v>1048557975</v>
      </c>
      <c r="E41" s="53">
        <f>SUM(E31:E39)</f>
        <v>1006643462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1105845981</v>
      </c>
      <c r="E43" s="53">
        <f>E26+E41</f>
        <v>1064599888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14264710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0</v>
      </c>
      <c r="J46" s="48">
        <v>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14264710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713378270</v>
      </c>
      <c r="J50" s="53">
        <f>SUM(J52:J56)</f>
        <v>658683717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77460944</v>
      </c>
      <c r="J52" s="48">
        <v>125114221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635917326</v>
      </c>
      <c r="J53" s="48">
        <v>533569496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727642980</v>
      </c>
      <c r="J63" s="53">
        <f>J44+J50+J58</f>
        <v>658683717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1105845981</v>
      </c>
      <c r="J65" s="53">
        <f>J40+J63</f>
        <v>1064599888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68.25">
      <c r="A3" s="94" t="s">
        <v>5</v>
      </c>
      <c r="B3" s="94"/>
      <c r="C3" s="94"/>
      <c r="D3" s="94"/>
      <c r="E3" s="13" t="str">
        <f>ESF!C7</f>
        <v>TRIBUNAL FEDERAL DE JUSTICIA FISCAL Y ADMINISTRATIVA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47042003</v>
      </c>
    </row>
    <row r="8" spans="1:5" ht="15">
      <c r="A8" s="102"/>
      <c r="B8" s="103"/>
      <c r="C8" s="95" t="s">
        <v>13</v>
      </c>
      <c r="D8" s="95"/>
      <c r="E8" s="8">
        <f>ESF!D19</f>
        <v>637001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9609002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57288006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406077040</v>
      </c>
    </row>
    <row r="18" spans="1:5" ht="15">
      <c r="A18" s="102"/>
      <c r="B18" s="103"/>
      <c r="C18" s="95" t="s">
        <v>36</v>
      </c>
      <c r="D18" s="95"/>
      <c r="E18" s="8">
        <f>ESF!D34</f>
        <v>311480883</v>
      </c>
    </row>
    <row r="19" spans="1:5" ht="15">
      <c r="A19" s="102"/>
      <c r="B19" s="103"/>
      <c r="C19" s="95" t="s">
        <v>38</v>
      </c>
      <c r="D19" s="95"/>
      <c r="E19" s="8">
        <f>ESF!D35</f>
        <v>26351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330973701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1048557975</v>
      </c>
    </row>
    <row r="25" spans="1:5" ht="15.75" thickBot="1">
      <c r="A25" s="102"/>
      <c r="B25" s="2"/>
      <c r="C25" s="100" t="s">
        <v>49</v>
      </c>
      <c r="D25" s="100"/>
      <c r="E25" s="9">
        <f>ESF!D43</f>
        <v>1105845981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47229300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47229300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330973701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330973701</v>
      </c>
    </row>
    <row r="42" spans="1:5" ht="15.75" thickBot="1">
      <c r="A42" s="102"/>
      <c r="B42" s="2"/>
      <c r="C42" s="100" t="s">
        <v>46</v>
      </c>
      <c r="D42" s="100"/>
      <c r="E42" s="9">
        <f>ESF!I40</f>
        <v>378203001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14264710</v>
      </c>
    </row>
    <row r="44" spans="1:5" ht="15">
      <c r="A44" s="3"/>
      <c r="B44" s="103"/>
      <c r="C44" s="95" t="s">
        <v>51</v>
      </c>
      <c r="D44" s="95"/>
      <c r="E44" s="8">
        <f>ESF!I46</f>
        <v>0</v>
      </c>
    </row>
    <row r="45" spans="1:5" ht="15">
      <c r="A45" s="3"/>
      <c r="B45" s="103"/>
      <c r="C45" s="95" t="s">
        <v>52</v>
      </c>
      <c r="D45" s="95"/>
      <c r="E45" s="8">
        <f>ESF!I47</f>
        <v>14264710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713378270</v>
      </c>
    </row>
    <row r="48" spans="1:5" ht="15">
      <c r="A48" s="3"/>
      <c r="B48" s="103"/>
      <c r="C48" s="95" t="s">
        <v>55</v>
      </c>
      <c r="D48" s="95"/>
      <c r="E48" s="8">
        <f>ESF!I52</f>
        <v>77460944</v>
      </c>
    </row>
    <row r="49" spans="1:5" ht="15">
      <c r="A49" s="3"/>
      <c r="B49" s="103"/>
      <c r="C49" s="95" t="s">
        <v>56</v>
      </c>
      <c r="D49" s="95"/>
      <c r="E49" s="8">
        <f>ESF!I53</f>
        <v>635917326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727642980</v>
      </c>
    </row>
    <row r="57" spans="1:5" ht="15.75" thickBot="1">
      <c r="A57" s="3"/>
      <c r="B57" s="2"/>
      <c r="C57" s="100" t="s">
        <v>64</v>
      </c>
      <c r="D57" s="100"/>
      <c r="E57" s="9">
        <f>ESF!I65</f>
        <v>1105845981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47633304</v>
      </c>
    </row>
    <row r="60" spans="1:5" ht="15">
      <c r="A60" s="102"/>
      <c r="B60" s="103"/>
      <c r="C60" s="95" t="s">
        <v>13</v>
      </c>
      <c r="D60" s="95"/>
      <c r="E60" s="8">
        <f>ESF!E19</f>
        <v>378371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9944751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57956426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346035395</v>
      </c>
    </row>
    <row r="70" spans="1:5" ht="15">
      <c r="A70" s="102"/>
      <c r="B70" s="103"/>
      <c r="C70" s="95" t="s">
        <v>36</v>
      </c>
      <c r="D70" s="95"/>
      <c r="E70" s="8">
        <f>ESF!E34</f>
        <v>303654276</v>
      </c>
    </row>
    <row r="71" spans="1:5" ht="15">
      <c r="A71" s="102"/>
      <c r="B71" s="103"/>
      <c r="C71" s="95" t="s">
        <v>38</v>
      </c>
      <c r="D71" s="95"/>
      <c r="E71" s="8">
        <f>ESF!E35</f>
        <v>26351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356927440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1006643462</v>
      </c>
    </row>
    <row r="77" spans="1:5" ht="15.75" thickBot="1">
      <c r="A77" s="102"/>
      <c r="B77" s="2"/>
      <c r="C77" s="100" t="s">
        <v>49</v>
      </c>
      <c r="D77" s="100"/>
      <c r="E77" s="9">
        <f>ESF!E43</f>
        <v>1064599888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48988731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48988731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356927440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356927440</v>
      </c>
    </row>
    <row r="94" spans="1:5" ht="15.75" thickBot="1">
      <c r="A94" s="102"/>
      <c r="B94" s="2"/>
      <c r="C94" s="100" t="s">
        <v>46</v>
      </c>
      <c r="D94" s="100"/>
      <c r="E94" s="9">
        <f>ESF!J40</f>
        <v>405916171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0</v>
      </c>
    </row>
    <row r="96" spans="1:5" ht="15">
      <c r="A96" s="3"/>
      <c r="B96" s="103"/>
      <c r="C96" s="95" t="s">
        <v>51</v>
      </c>
      <c r="D96" s="95"/>
      <c r="E96" s="8">
        <f>ESF!J46</f>
        <v>0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658683717</v>
      </c>
    </row>
    <row r="100" spans="1:5" ht="15">
      <c r="A100" s="3"/>
      <c r="B100" s="103"/>
      <c r="C100" s="95" t="s">
        <v>55</v>
      </c>
      <c r="D100" s="95"/>
      <c r="E100" s="8">
        <f>ESF!J52</f>
        <v>125114221</v>
      </c>
    </row>
    <row r="101" spans="1:5" ht="15">
      <c r="A101" s="3"/>
      <c r="B101" s="103"/>
      <c r="C101" s="95" t="s">
        <v>56</v>
      </c>
      <c r="D101" s="95"/>
      <c r="E101" s="8">
        <f>ESF!J53</f>
        <v>533569496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658683717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1064599888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Marcos Cornish Ruiz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General de Programación y Presupuesto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L.C. Jorge Lara Rosales</v>
      </c>
    </row>
    <row r="113" spans="1:5" ht="15">
      <c r="A113" s="3"/>
      <c r="B113" s="2"/>
      <c r="C113" s="105"/>
      <c r="D113" s="5" t="s">
        <v>66</v>
      </c>
      <c r="E113" s="10" t="str">
        <f>ESF!G74</f>
        <v>Director de Contabilidad y Estados Financieros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teresita_quezada</cp:lastModifiedBy>
  <cp:lastPrinted>2014-03-07T18:38:50Z</cp:lastPrinted>
  <dcterms:created xsi:type="dcterms:W3CDTF">2014-01-27T16:27:43Z</dcterms:created>
  <dcterms:modified xsi:type="dcterms:W3CDTF">2014-03-20T15:53:50Z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