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048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<sst xmlns="http://schemas.openxmlformats.org/spreadsheetml/2006/main" count="67" uniqueCount="64">
  <si>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</si>
  <si>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</si>
  <si>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</si>
  <si>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</si>
  <si>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</si>
  <si>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CENTRO DE INVESTIGACIÓN EN GEOGRAFÍA Y GEOMÁTICA ING JORGE L TAMAYO A.C.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</si>
  <si>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</si>
  <si>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</si>
  <si>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</si>
  <si>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</si>
  <si>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</si>
  <si>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</si>
  <si>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</si>
  <si>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</si>
  <si>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</si>
  <si>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</si>
  <si>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</si>
  <si>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</si>
  <si>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</si>
  <si>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</si>
  <si>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</si>
  <si>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</si>
  <si>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</si>
  <si>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</si>
  <si>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</si>
  <si>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</si>
  <si>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</si>
  <si>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</si>
  <si>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</si>
  <si>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</si>
  <si>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</si>
  <si>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</si>
  <si>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</si>
  <si>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</si>
  <si>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</si>
  <si>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</si>
  <si>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</si>
  <si>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</si>
  <si>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</si>
  <si>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</si>
  <si>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</si>
  <si>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</si>
  <si>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</si>
  <si>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</si>
  <si>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</si>
  <si>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</si>
  <si>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</si>
  <si>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</si>
  <si>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</si>
  <si>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</si>
  <si>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</si>
  <si>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</si>
  <si>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</si>
  <si>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</si>
  <si>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</si>
  <si>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</si>
  <si>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</si>
  <si>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</si>
  <si>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</si>
  <si>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</si>
  <si>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José Ángel Martínez Navarro</t>
  </si>
  <si>
    <t>C.P. Carlos Gil rivera Ortega</t>
  </si>
  <si>
    <t>Encargado del Despacho de la Direccion de Administración</t>
  </si>
  <si>
    <t>Jefe del Departamento de  Contabilidad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</si>
</sst>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6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43" fontId="6" fillId="33" borderId="10" xfId="47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ocuments\Mis%20archivos%20recibidos\90A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11952453</v>
          </cell>
          <cell r="E18">
            <v>7864693</v>
          </cell>
          <cell r="I18">
            <v>26652</v>
          </cell>
          <cell r="J18">
            <v>5863706</v>
          </cell>
        </row>
        <row r="19">
          <cell r="D19">
            <v>109517</v>
          </cell>
          <cell r="E19">
            <v>43803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276000</v>
          </cell>
          <cell r="J23">
            <v>0</v>
          </cell>
        </row>
        <row r="24">
          <cell r="D24">
            <v>501305</v>
          </cell>
          <cell r="E24">
            <v>7399990</v>
          </cell>
          <cell r="I24">
            <v>3686906</v>
          </cell>
          <cell r="J24">
            <v>0</v>
          </cell>
        </row>
        <row r="25">
          <cell r="I25">
            <v>2889938</v>
          </cell>
          <cell r="J25">
            <v>4044741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23088728</v>
          </cell>
          <cell r="E33">
            <v>24386006</v>
          </cell>
          <cell r="I33">
            <v>0</v>
          </cell>
          <cell r="J33">
            <v>0</v>
          </cell>
        </row>
        <row r="34">
          <cell r="D34">
            <v>23387795</v>
          </cell>
          <cell r="E34">
            <v>22775816</v>
          </cell>
          <cell r="I34">
            <v>0</v>
          </cell>
          <cell r="J34">
            <v>0</v>
          </cell>
        </row>
        <row r="35">
          <cell r="D35">
            <v>293562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1748523</v>
          </cell>
          <cell r="J36">
            <v>1529034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5555604</v>
          </cell>
          <cell r="E39">
            <v>0</v>
          </cell>
        </row>
        <row r="46">
          <cell r="I46">
            <v>46941913</v>
          </cell>
          <cell r="J46">
            <v>46941913</v>
          </cell>
        </row>
        <row r="47">
          <cell r="I47">
            <v>1004136</v>
          </cell>
          <cell r="J47">
            <v>504136</v>
          </cell>
        </row>
        <row r="48">
          <cell r="I48">
            <v>0</v>
          </cell>
          <cell r="J48">
            <v>0</v>
          </cell>
        </row>
        <row r="52">
          <cell r="I52">
            <v>-209084</v>
          </cell>
          <cell r="J52">
            <v>14090773</v>
          </cell>
        </row>
        <row r="53">
          <cell r="I53">
            <v>3858841</v>
          </cell>
          <cell r="J53">
            <v>-15169134</v>
          </cell>
        </row>
        <row r="54">
          <cell r="I54">
            <v>4665139</v>
          </cell>
          <cell r="J54">
            <v>4665139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D61" sqref="D61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2" t="s">
        <v>0</v>
      </c>
      <c r="D3" s="72"/>
      <c r="E3" s="72"/>
      <c r="F3" s="72"/>
      <c r="G3" s="72"/>
      <c r="H3" s="72"/>
      <c r="I3" s="72"/>
      <c r="J3" s="11"/>
      <c r="K3" s="11"/>
    </row>
    <row r="4" spans="1:11" ht="13.5" customHeight="1">
      <c r="A4" s="12"/>
      <c r="C4" s="72" t="s">
        <v>1</v>
      </c>
      <c r="D4" s="72"/>
      <c r="E4" s="72"/>
      <c r="F4" s="72"/>
      <c r="G4" s="72"/>
      <c r="H4" s="72"/>
      <c r="I4" s="72"/>
      <c r="J4" s="12"/>
      <c r="K4" s="12"/>
    </row>
    <row r="5" spans="1:11" ht="13.5" customHeight="1">
      <c r="A5" s="13"/>
      <c r="C5" s="72" t="s">
        <v>2</v>
      </c>
      <c r="D5" s="72"/>
      <c r="E5" s="72"/>
      <c r="F5" s="72"/>
      <c r="G5" s="72"/>
      <c r="H5" s="72"/>
      <c r="I5" s="72"/>
      <c r="J5" s="12"/>
      <c r="K5" s="12"/>
    </row>
    <row r="6" spans="1:11" ht="13.5" customHeight="1">
      <c r="A6" s="13"/>
      <c r="C6" s="72" t="s">
        <v>3</v>
      </c>
      <c r="D6" s="72"/>
      <c r="E6" s="72"/>
      <c r="F6" s="72"/>
      <c r="G6" s="72"/>
      <c r="H6" s="72"/>
      <c r="I6" s="72"/>
      <c r="J6" s="12"/>
      <c r="K6" s="12"/>
    </row>
    <row r="7" spans="1:10" ht="19.5" customHeight="1">
      <c r="A7" s="13"/>
      <c r="B7" s="14" t="s">
        <v>4</v>
      </c>
      <c r="C7" s="73" t="s">
        <v>5</v>
      </c>
      <c r="D7" s="73"/>
      <c r="E7" s="73"/>
      <c r="F7" s="73"/>
      <c r="G7" s="73"/>
      <c r="H7" s="73"/>
      <c r="I7" s="73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74" t="s">
        <v>6</v>
      </c>
      <c r="C11" s="74"/>
      <c r="D11" s="23" t="s">
        <v>7</v>
      </c>
      <c r="E11" s="23" t="s">
        <v>8</v>
      </c>
      <c r="F11" s="24"/>
      <c r="G11" s="74" t="s">
        <v>6</v>
      </c>
      <c r="H11" s="74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70" t="s">
        <v>9</v>
      </c>
      <c r="C14" s="70"/>
      <c r="D14" s="34">
        <f>D16+D26</f>
        <v>8195963</v>
      </c>
      <c r="E14" s="34">
        <f>E16+E26</f>
        <v>10614619</v>
      </c>
      <c r="F14" s="8"/>
      <c r="G14" s="70" t="s">
        <v>10</v>
      </c>
      <c r="H14" s="70"/>
      <c r="I14" s="34">
        <f>I16+I27</f>
        <v>4182395</v>
      </c>
      <c r="J14" s="34">
        <f>J16+J27</f>
        <v>6991857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70" t="s">
        <v>11</v>
      </c>
      <c r="C16" s="70"/>
      <c r="D16" s="34">
        <f>SUM(D18:D24)</f>
        <v>6898685</v>
      </c>
      <c r="E16" s="34">
        <f>SUM(E18:E24)</f>
        <v>4153474</v>
      </c>
      <c r="F16" s="8"/>
      <c r="G16" s="70" t="s">
        <v>12</v>
      </c>
      <c r="H16" s="70"/>
      <c r="I16" s="34">
        <f>SUM(I18:I25)</f>
        <v>3962906</v>
      </c>
      <c r="J16" s="34">
        <f>SUM(J18:J25)</f>
        <v>6991857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0</v>
      </c>
      <c r="E18" s="39">
        <f>IF(D18&gt;0,0,'[1]ESF'!D18-'[1]ESF'!E18)</f>
        <v>4087760</v>
      </c>
      <c r="F18" s="8"/>
      <c r="G18" s="69" t="s">
        <v>14</v>
      </c>
      <c r="H18" s="69"/>
      <c r="I18" s="39">
        <f>IF('[1]ESF'!I18&gt;'[1]ESF'!J18,'[1]ESF'!I18-'[1]ESF'!J18,0)</f>
        <v>0</v>
      </c>
      <c r="J18" s="39">
        <f>IF(I18&gt;0,0,'[1]ESF'!J18-'[1]ESF'!I18)</f>
        <v>5837054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0</v>
      </c>
      <c r="E19" s="39">
        <f>IF(D19&gt;0,0,'[1]ESF'!D19-'[1]ESF'!E19)</f>
        <v>65714</v>
      </c>
      <c r="F19" s="8"/>
      <c r="G19" s="69" t="s">
        <v>16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0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0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0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276000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6898685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3686906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0</v>
      </c>
      <c r="J25" s="39">
        <f>IF(I25&gt;0,0,'[1]ESF'!J25-'[1]ESF'!I25)</f>
        <v>1154803</v>
      </c>
      <c r="K25" s="29"/>
    </row>
    <row r="26" spans="1:11" ht="13.5">
      <c r="A26" s="35"/>
      <c r="B26" s="70" t="s">
        <v>28</v>
      </c>
      <c r="C26" s="70"/>
      <c r="D26" s="34">
        <f>SUM(D28:D36)</f>
        <v>1297278</v>
      </c>
      <c r="E26" s="34">
        <f>SUM(E28:E36)</f>
        <v>6461145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1" t="s">
        <v>29</v>
      </c>
      <c r="H27" s="71"/>
      <c r="I27" s="34">
        <f>SUM(I29:I34)</f>
        <v>219489</v>
      </c>
      <c r="J27" s="34">
        <f>SUM(J29:J34)</f>
        <v>0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0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0</v>
      </c>
      <c r="E29" s="39">
        <f>IF(D29&gt;0,0,'[1]ESF'!D32-'[1]ESF'!E32)</f>
        <v>0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1297278</v>
      </c>
      <c r="E30" s="39">
        <f>IF(D30&gt;0,0,'[1]ESF'!D33-'[1]ESF'!E33)</f>
        <v>0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0</v>
      </c>
      <c r="E31" s="39">
        <f>IF(D31&gt;0,0,'[1]ESF'!D34-'[1]ESF'!E34)</f>
        <v>611979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293562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0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219489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5555604</v>
      </c>
      <c r="F36" s="8"/>
      <c r="G36" s="70" t="s">
        <v>45</v>
      </c>
      <c r="H36" s="70"/>
      <c r="I36" s="34">
        <f>I38+I44+I52</f>
        <v>19527975</v>
      </c>
      <c r="J36" s="34">
        <f>J38+J44+J52</f>
        <v>14299857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70" t="s">
        <v>46</v>
      </c>
      <c r="H38" s="70"/>
      <c r="I38" s="34">
        <f>SUM(I40:I42)</f>
        <v>500000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0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500000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70" t="s">
        <v>50</v>
      </c>
      <c r="H44" s="70"/>
      <c r="I44" s="34">
        <f>SUM(I46:I50)</f>
        <v>19027975</v>
      </c>
      <c r="J44" s="34">
        <f>SUM(J46:J50)</f>
        <v>14299857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0</v>
      </c>
      <c r="J46" s="39">
        <f>IF(I46&gt;0,0,'[1]ESF'!J52-'[1]ESF'!I52)</f>
        <v>14299857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19027975</v>
      </c>
      <c r="J47" s="39">
        <f>IF(I47&gt;0,0,'[1]ESF'!J53-'[1]ESF'!I53)</f>
        <v>0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70" t="s">
        <v>56</v>
      </c>
      <c r="H52" s="70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65" t="s">
        <v>58</v>
      </c>
      <c r="H55" s="65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66" t="s">
        <v>59</v>
      </c>
      <c r="C59" s="66"/>
      <c r="D59" s="66"/>
      <c r="E59" s="66"/>
      <c r="F59" s="66"/>
      <c r="G59" s="66"/>
      <c r="H59" s="66"/>
      <c r="I59" s="66"/>
      <c r="J59" s="66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67" t="s">
        <v>60</v>
      </c>
      <c r="D62" s="67"/>
      <c r="E62" s="53"/>
      <c r="F62" s="53"/>
      <c r="G62" s="67" t="s">
        <v>61</v>
      </c>
      <c r="H62" s="67"/>
      <c r="I62" s="37"/>
      <c r="J62" s="53"/>
    </row>
    <row r="63" spans="2:10" ht="13.5" customHeight="1">
      <c r="B63" s="62"/>
      <c r="C63" s="68" t="s">
        <v>62</v>
      </c>
      <c r="D63" s="68"/>
      <c r="E63" s="63"/>
      <c r="F63" s="63"/>
      <c r="G63" s="68" t="s">
        <v>63</v>
      </c>
      <c r="H63" s="68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B11:C11"/>
    <mergeCell ref="G11:H11"/>
    <mergeCell ref="C3:I3"/>
    <mergeCell ref="C4:I4"/>
    <mergeCell ref="C5:I5"/>
    <mergeCell ref="C6:I6"/>
    <mergeCell ref="C7:I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2014-04-09T19:07:21Z</dcterms:created>
  <dcterms:modified xsi:type="dcterms:W3CDTF">2014-04-21T23:51:40Z</dcterms:modified>
  <cp:category/>
  <cp:version/>
  <cp:contentType/>
  <cp:contentStatus/>
</cp:coreProperties>
</file>