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25" windowHeight="1096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<sst xmlns="http://schemas.openxmlformats.org/spreadsheetml/2006/main" count="157" uniqueCount="53">
  <si>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</si>
  <si>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</si>
  <si>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</si>
  <si>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</si>
  <si>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</si>
  <si>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</si>
  <si>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</si>
  <si>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</si>
  <si>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</si>
  <si>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</si>
  <si>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</si>
  <si>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</si>
  <si>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</si>
  <si>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</si>
  <si>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</si>
  <si>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</si>
  <si>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</si>
  <si>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</si>
  <si>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</si>
  <si>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</si>
  <si>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</si>
  <si>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</si>
  <si>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</si>
  <si>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</si>
  <si>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</si>
  <si>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</si>
  <si>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</si>
  <si>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</si>
  <si>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</si>
  <si>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</si>
  <si>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</si>
  <si>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</si>
  <si>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</si>
  <si>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</si>
  <si>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</si>
  <si>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</si>
  <si>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</si>
  <si>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</si>
  <si>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</si>
  <si>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</si>
  <si>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</si>
  <si>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</si>
  <si>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</si>
  <si>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</si>
  <si>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</si>
  <si>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</si>
  <si>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</si>
  <si>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</si>
  <si>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CENTRO DE INVESTIGACIÓN EN MATEMÁTICAS, A.C.</t>
  </si>
  <si>
    <t>LAE. Benjamín Parra Maldonado</t>
  </si>
  <si>
    <t>Director Administrativo</t>
  </si>
  <si>
    <t>C.P. María de Jesús Sánchez Luján</t>
  </si>
  <si>
    <t>Subdirectora de Recursos Financieros y Humanos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</si>
</sst>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A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31522736</v>
      </c>
      <c r="E16" s="31">
        <f>SUM(E18:E24)</f>
        <v>699537041</v>
      </c>
      <c r="F16" s="31">
        <f>SUM(F18:F24)</f>
        <v>703148449</v>
      </c>
      <c r="G16" s="31">
        <f>D16+E16-F16</f>
        <v>27911328</v>
      </c>
      <c r="H16" s="31">
        <f>G16-D16</f>
        <v>-3611408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19850925</v>
      </c>
      <c r="E18" s="37">
        <v>612660683</v>
      </c>
      <c r="F18" s="37">
        <v>614094183</v>
      </c>
      <c r="G18" s="38">
        <f>D18+E18-F18</f>
        <v>18417425</v>
      </c>
      <c r="H18" s="38">
        <f>G18-D18</f>
        <v>-1433500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11677815</v>
      </c>
      <c r="E19" s="37">
        <v>86876358</v>
      </c>
      <c r="F19" s="37">
        <v>89054266</v>
      </c>
      <c r="G19" s="38">
        <f aca="true" t="shared" si="0" ref="G19:G24">D19+E19-F19</f>
        <v>9499907</v>
      </c>
      <c r="H19" s="38">
        <f aca="true" t="shared" si="1" ref="H19:H24">G19-D19</f>
        <v>-2177908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-6004</v>
      </c>
      <c r="E23" s="37">
        <v>0</v>
      </c>
      <c r="F23" s="37">
        <v>0</v>
      </c>
      <c r="G23" s="38">
        <f t="shared" si="0"/>
        <v>-6004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158020004</v>
      </c>
      <c r="E26" s="31">
        <f>SUM(E28:E36)</f>
        <v>108945807</v>
      </c>
      <c r="F26" s="31">
        <f>SUM(F28:F36)</f>
        <v>65147079</v>
      </c>
      <c r="G26" s="31">
        <f>D26+E26-F26</f>
        <v>201818732</v>
      </c>
      <c r="H26" s="31">
        <f>G26-D26</f>
        <v>43798728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22484635</v>
      </c>
      <c r="E28" s="37">
        <v>13935189</v>
      </c>
      <c r="F28" s="37">
        <v>20962606</v>
      </c>
      <c r="G28" s="38">
        <f>D28+E28-F28</f>
        <v>15457218</v>
      </c>
      <c r="H28" s="38">
        <f>G28-D28</f>
        <v>-7027417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111293159</v>
      </c>
      <c r="E30" s="37">
        <v>62081736</v>
      </c>
      <c r="F30" s="37">
        <v>32088379</v>
      </c>
      <c r="G30" s="38">
        <f t="shared" si="2"/>
        <v>141286516</v>
      </c>
      <c r="H30" s="38">
        <f t="shared" si="3"/>
        <v>29993357</v>
      </c>
      <c r="I30" s="35"/>
    </row>
    <row r="31" spans="1:9" ht="19.5" customHeight="1">
      <c r="A31" s="33"/>
      <c r="B31" s="77" t="s">
        <v>27</v>
      </c>
      <c r="C31" s="77"/>
      <c r="D31" s="37">
        <v>19712528</v>
      </c>
      <c r="E31" s="37">
        <v>28263463</v>
      </c>
      <c r="F31" s="37">
        <v>6878994</v>
      </c>
      <c r="G31" s="38">
        <f t="shared" si="2"/>
        <v>41096997</v>
      </c>
      <c r="H31" s="38">
        <f t="shared" si="3"/>
        <v>21384469</v>
      </c>
      <c r="I31" s="35"/>
    </row>
    <row r="32" spans="1:9" ht="19.5" customHeight="1">
      <c r="A32" s="33"/>
      <c r="B32" s="77" t="s">
        <v>28</v>
      </c>
      <c r="C32" s="77"/>
      <c r="D32" s="37">
        <v>1199241</v>
      </c>
      <c r="E32" s="37">
        <v>705454</v>
      </c>
      <c r="F32" s="37">
        <v>1352815</v>
      </c>
      <c r="G32" s="38">
        <f t="shared" si="2"/>
        <v>551880</v>
      </c>
      <c r="H32" s="38">
        <f t="shared" si="3"/>
        <v>-647361</v>
      </c>
      <c r="I32" s="35"/>
    </row>
    <row r="33" spans="1:9" ht="19.5" customHeight="1">
      <c r="A33" s="33"/>
      <c r="B33" s="77" t="s">
        <v>29</v>
      </c>
      <c r="C33" s="77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3330441</v>
      </c>
      <c r="E34" s="37">
        <v>3959965</v>
      </c>
      <c r="F34" s="37">
        <v>3864285</v>
      </c>
      <c r="G34" s="38">
        <f t="shared" si="2"/>
        <v>3426121</v>
      </c>
      <c r="H34" s="38">
        <f t="shared" si="3"/>
        <v>95680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189542740</v>
      </c>
      <c r="E38" s="31">
        <f>E16+E26</f>
        <v>808482848</v>
      </c>
      <c r="F38" s="31">
        <f>F16+F26</f>
        <v>768295528</v>
      </c>
      <c r="G38" s="31">
        <f>G16+G26</f>
        <v>229730060</v>
      </c>
      <c r="H38" s="31">
        <f>H16+H26</f>
        <v>40187320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31522736</v>
      </c>
    </row>
    <row r="7" spans="2:5" ht="15">
      <c r="B7" s="81"/>
      <c r="C7" s="82"/>
      <c r="D7" s="4" t="s">
        <v>16</v>
      </c>
      <c r="E7" s="5">
        <f>EAA!D18</f>
        <v>19850925</v>
      </c>
    </row>
    <row r="8" spans="2:5" ht="15">
      <c r="B8" s="81"/>
      <c r="C8" s="82"/>
      <c r="D8" s="4" t="s">
        <v>17</v>
      </c>
      <c r="E8" s="5">
        <f>EAA!D19</f>
        <v>11677815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-6004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158020004</v>
      </c>
    </row>
    <row r="15" spans="2:5" ht="15">
      <c r="B15" s="81"/>
      <c r="C15" s="82"/>
      <c r="D15" s="4" t="s">
        <v>24</v>
      </c>
      <c r="E15" s="5">
        <f>EAA!D28</f>
        <v>22484635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111293159</v>
      </c>
    </row>
    <row r="18" spans="2:5" ht="15">
      <c r="B18" s="81"/>
      <c r="C18" s="82"/>
      <c r="D18" s="4" t="s">
        <v>27</v>
      </c>
      <c r="E18" s="5">
        <f>EAA!D31</f>
        <v>19712528</v>
      </c>
    </row>
    <row r="19" spans="2:5" ht="15">
      <c r="B19" s="81"/>
      <c r="C19" s="82"/>
      <c r="D19" s="4" t="s">
        <v>28</v>
      </c>
      <c r="E19" s="5">
        <f>EAA!D32</f>
        <v>1199241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3330441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189542740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699537041</v>
      </c>
    </row>
    <row r="26" spans="2:5" ht="15">
      <c r="B26" s="81"/>
      <c r="C26" s="82"/>
      <c r="D26" s="4" t="s">
        <v>16</v>
      </c>
      <c r="E26" s="5">
        <f>EAA!E18</f>
        <v>612660683</v>
      </c>
    </row>
    <row r="27" spans="2:5" ht="15">
      <c r="B27" s="81"/>
      <c r="C27" s="82"/>
      <c r="D27" s="4" t="s">
        <v>17</v>
      </c>
      <c r="E27" s="5">
        <f>EAA!E19</f>
        <v>86876358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108945807</v>
      </c>
    </row>
    <row r="34" spans="2:5" ht="15">
      <c r="B34" s="81"/>
      <c r="C34" s="82"/>
      <c r="D34" s="4" t="s">
        <v>24</v>
      </c>
      <c r="E34" s="5">
        <f>EAA!E28</f>
        <v>13935189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62081736</v>
      </c>
    </row>
    <row r="37" spans="2:5" ht="15">
      <c r="B37" s="81"/>
      <c r="C37" s="82"/>
      <c r="D37" s="4" t="s">
        <v>27</v>
      </c>
      <c r="E37" s="5">
        <f>EAA!E31</f>
        <v>28263463</v>
      </c>
    </row>
    <row r="38" spans="2:5" ht="15">
      <c r="B38" s="81"/>
      <c r="C38" s="82"/>
      <c r="D38" s="4" t="s">
        <v>28</v>
      </c>
      <c r="E38" s="5">
        <f>EAA!E32</f>
        <v>705454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3959965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808482848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703148449</v>
      </c>
    </row>
    <row r="45" spans="2:5" ht="15">
      <c r="B45" s="81"/>
      <c r="C45" s="82"/>
      <c r="D45" s="4" t="s">
        <v>16</v>
      </c>
      <c r="E45" s="5">
        <f>EAA!F18</f>
        <v>614094183</v>
      </c>
    </row>
    <row r="46" spans="2:5" ht="15">
      <c r="B46" s="81"/>
      <c r="C46" s="82"/>
      <c r="D46" s="4" t="s">
        <v>17</v>
      </c>
      <c r="E46" s="5">
        <f>EAA!F19</f>
        <v>89054266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65147079</v>
      </c>
    </row>
    <row r="53" spans="2:5" ht="15">
      <c r="B53" s="81"/>
      <c r="C53" s="82"/>
      <c r="D53" s="4" t="s">
        <v>24</v>
      </c>
      <c r="E53" s="5">
        <f>EAA!F28</f>
        <v>20962606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32088379</v>
      </c>
    </row>
    <row r="56" spans="2:5" ht="15">
      <c r="B56" s="81"/>
      <c r="C56" s="82"/>
      <c r="D56" s="4" t="s">
        <v>27</v>
      </c>
      <c r="E56" s="5">
        <f>EAA!F31</f>
        <v>6878994</v>
      </c>
    </row>
    <row r="57" spans="2:5" ht="15">
      <c r="B57" s="81"/>
      <c r="C57" s="82"/>
      <c r="D57" s="4" t="s">
        <v>28</v>
      </c>
      <c r="E57" s="5">
        <f>EAA!F32</f>
        <v>1352815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3864285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768295528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27911328</v>
      </c>
    </row>
    <row r="64" spans="2:5" ht="15">
      <c r="B64" s="84"/>
      <c r="C64" s="82"/>
      <c r="D64" s="4" t="s">
        <v>16</v>
      </c>
      <c r="E64" s="5">
        <f>EAA!G18</f>
        <v>18417425</v>
      </c>
    </row>
    <row r="65" spans="2:5" ht="15">
      <c r="B65" s="84"/>
      <c r="C65" s="82"/>
      <c r="D65" s="4" t="s">
        <v>17</v>
      </c>
      <c r="E65" s="5">
        <f>EAA!G19</f>
        <v>9499907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-6004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201818732</v>
      </c>
    </row>
    <row r="72" spans="2:5" ht="15">
      <c r="B72" s="84"/>
      <c r="C72" s="82"/>
      <c r="D72" s="4" t="s">
        <v>24</v>
      </c>
      <c r="E72" s="5">
        <f>EAA!G28</f>
        <v>15457218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141286516</v>
      </c>
    </row>
    <row r="75" spans="2:5" ht="15">
      <c r="B75" s="84"/>
      <c r="C75" s="82"/>
      <c r="D75" s="4" t="s">
        <v>27</v>
      </c>
      <c r="E75" s="5">
        <f>EAA!G31</f>
        <v>41096997</v>
      </c>
    </row>
    <row r="76" spans="2:5" ht="15">
      <c r="B76" s="84"/>
      <c r="C76" s="82"/>
      <c r="D76" s="4" t="s">
        <v>28</v>
      </c>
      <c r="E76" s="5">
        <f>EAA!G32</f>
        <v>551880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3426121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229730060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-3611408</v>
      </c>
    </row>
    <row r="83" spans="2:5" ht="15">
      <c r="B83" s="84"/>
      <c r="C83" s="82"/>
      <c r="D83" s="4" t="s">
        <v>16</v>
      </c>
      <c r="E83" s="5">
        <f>EAA!H18</f>
        <v>-1433500</v>
      </c>
    </row>
    <row r="84" spans="2:5" ht="15">
      <c r="B84" s="84"/>
      <c r="C84" s="82"/>
      <c r="D84" s="4" t="s">
        <v>17</v>
      </c>
      <c r="E84" s="5">
        <f>EAA!H19</f>
        <v>-2177908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43798728</v>
      </c>
    </row>
    <row r="91" spans="2:5" ht="15">
      <c r="B91" s="84"/>
      <c r="C91" s="82"/>
      <c r="D91" s="4" t="s">
        <v>24</v>
      </c>
      <c r="E91" s="5">
        <f>EAA!H28</f>
        <v>-7027417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29993357</v>
      </c>
    </row>
    <row r="94" spans="2:5" ht="15">
      <c r="B94" s="84"/>
      <c r="C94" s="82"/>
      <c r="D94" s="4" t="s">
        <v>27</v>
      </c>
      <c r="E94" s="5">
        <f>EAA!H31</f>
        <v>21384469</v>
      </c>
    </row>
    <row r="95" spans="2:5" ht="15">
      <c r="B95" s="84"/>
      <c r="C95" s="82"/>
      <c r="D95" s="4" t="s">
        <v>28</v>
      </c>
      <c r="E95" s="5">
        <f>EAA!H32</f>
        <v>-647361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95680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40187320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Karim Abuchard Padilla</cp:lastModifiedBy>
  <cp:lastPrinted>2014-02-14T16:28:54Z</cp:lastPrinted>
  <dcterms:created xsi:type="dcterms:W3CDTF">2014-01-27T18:04:15Z</dcterms:created>
  <dcterms:modified xsi:type="dcterms:W3CDTF">2014-04-25T17:45:04Z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