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57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<sst xmlns="http://schemas.openxmlformats.org/spreadsheetml/2006/main" count="157" uniqueCount="53">
  <si>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</si>
  <si>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</si>
  <si>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</si>
  <si>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</si>
  <si>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</si>
  <si>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</si>
  <si>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</si>
  <si>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</si>
  <si>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</si>
  <si>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</si>
  <si>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</si>
  <si>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</si>
  <si>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</si>
  <si>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</si>
  <si>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</si>
  <si>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</si>
  <si>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</si>
  <si>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</si>
  <si>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</si>
  <si>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</si>
  <si>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</si>
  <si>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</si>
  <si>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</si>
  <si>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</si>
  <si>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</si>
  <si>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</si>
  <si>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</si>
  <si>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</si>
  <si>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</si>
  <si>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</si>
  <si>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</si>
  <si>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</si>
  <si>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</si>
  <si>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</si>
  <si>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</si>
  <si>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</si>
  <si>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</si>
  <si>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</si>
  <si>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</si>
  <si>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</si>
  <si>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</si>
  <si>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</si>
  <si>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</si>
  <si>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</si>
  <si>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</si>
  <si>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</si>
  <si>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</si>
  <si>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</si>
  <si>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Citlalli Haidé Alzaga Sánchez</t>
  </si>
  <si>
    <t>Directora Administrativa</t>
  </si>
  <si>
    <t>Josefina Islas Villanueva</t>
  </si>
  <si>
    <t>Subdirectora de Finanzas</t>
  </si>
  <si>
    <t>901 Centro de Investigación y Asistencia en Tecnología y Diseño del Estado de Jalisco, A.C.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</si>
</sst>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D16">
      <selection activeCell="H7" sqref="H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57323200</v>
      </c>
      <c r="E16" s="31">
        <f>SUM(E18:E24)</f>
        <v>843386646</v>
      </c>
      <c r="F16" s="31">
        <f>SUM(F18:F24)</f>
        <v>865233857</v>
      </c>
      <c r="G16" s="31">
        <f>D16+E16-F16</f>
        <v>35475989</v>
      </c>
      <c r="H16" s="31">
        <f>G16-D16</f>
        <v>-21847211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54525300</v>
      </c>
      <c r="E18" s="37">
        <v>745615087</v>
      </c>
      <c r="F18" s="37">
        <v>769593890</v>
      </c>
      <c r="G18" s="38">
        <f>D18+E18-F18</f>
        <v>30546497</v>
      </c>
      <c r="H18" s="38">
        <f>G18-D18</f>
        <v>-23978803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2854807</v>
      </c>
      <c r="E19" s="37">
        <v>96106473</v>
      </c>
      <c r="F19" s="37">
        <v>93974881</v>
      </c>
      <c r="G19" s="38">
        <f aca="true" t="shared" si="0" ref="G19:G24">D19+E19-F19</f>
        <v>4986399</v>
      </c>
      <c r="H19" s="38">
        <f aca="true" t="shared" si="1" ref="H19:H24">G19-D19</f>
        <v>2131592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1665086</v>
      </c>
      <c r="F20" s="37">
        <v>1665086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-56907</v>
      </c>
      <c r="E23" s="37">
        <v>0</v>
      </c>
      <c r="F23" s="37">
        <v>0</v>
      </c>
      <c r="G23" s="38">
        <f t="shared" si="0"/>
        <v>-56907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221266667</v>
      </c>
      <c r="E26" s="31">
        <f>SUM(E28:E36)</f>
        <v>165970228</v>
      </c>
      <c r="F26" s="31">
        <f>SUM(F28:F36)</f>
        <v>108818873</v>
      </c>
      <c r="G26" s="31">
        <f>D26+E26-F26</f>
        <v>278418022</v>
      </c>
      <c r="H26" s="31">
        <f>G26-D26</f>
        <v>57151355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38888835</v>
      </c>
      <c r="E28" s="37">
        <v>77699576</v>
      </c>
      <c r="F28" s="37">
        <v>81890623</v>
      </c>
      <c r="G28" s="38">
        <f>D28+E28-F28</f>
        <v>34697788</v>
      </c>
      <c r="H28" s="38">
        <f>G28-D28</f>
        <v>-4191047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187974130</v>
      </c>
      <c r="E30" s="37">
        <v>57753382</v>
      </c>
      <c r="F30" s="37">
        <v>0</v>
      </c>
      <c r="G30" s="38">
        <f t="shared" si="2"/>
        <v>245727512</v>
      </c>
      <c r="H30" s="38">
        <f t="shared" si="3"/>
        <v>57753382</v>
      </c>
      <c r="I30" s="35"/>
    </row>
    <row r="31" spans="1:9" ht="19.5" customHeight="1">
      <c r="A31" s="33"/>
      <c r="B31" s="77" t="s">
        <v>27</v>
      </c>
      <c r="C31" s="77"/>
      <c r="D31" s="37">
        <v>210161648</v>
      </c>
      <c r="E31" s="37">
        <v>30517270</v>
      </c>
      <c r="F31" s="37">
        <v>0</v>
      </c>
      <c r="G31" s="38">
        <f t="shared" si="2"/>
        <v>240678918</v>
      </c>
      <c r="H31" s="38">
        <f t="shared" si="3"/>
        <v>30517270</v>
      </c>
      <c r="I31" s="35"/>
    </row>
    <row r="32" spans="1:9" ht="19.5" customHeight="1">
      <c r="A32" s="33"/>
      <c r="B32" s="77" t="s">
        <v>28</v>
      </c>
      <c r="C32" s="77"/>
      <c r="D32" s="37">
        <v>5444535</v>
      </c>
      <c r="E32" s="37">
        <v>0</v>
      </c>
      <c r="F32" s="37">
        <v>0</v>
      </c>
      <c r="G32" s="38">
        <f t="shared" si="2"/>
        <v>5444535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-221218147</v>
      </c>
      <c r="E33" s="37">
        <v>0</v>
      </c>
      <c r="F33" s="37">
        <v>26928250</v>
      </c>
      <c r="G33" s="38">
        <f t="shared" si="2"/>
        <v>-248146397</v>
      </c>
      <c r="H33" s="38">
        <f t="shared" si="3"/>
        <v>-26928250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15666</v>
      </c>
      <c r="E36" s="37">
        <v>0</v>
      </c>
      <c r="F36" s="37">
        <v>0</v>
      </c>
      <c r="G36" s="38">
        <f t="shared" si="2"/>
        <v>15666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278589867</v>
      </c>
      <c r="E38" s="31">
        <f>E16+E26</f>
        <v>1009356874</v>
      </c>
      <c r="F38" s="31">
        <f>F16+F26</f>
        <v>974052730</v>
      </c>
      <c r="G38" s="31">
        <f>G16+G26</f>
        <v>313894011</v>
      </c>
      <c r="H38" s="31">
        <f>H16+H26</f>
        <v>35304144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57323200</v>
      </c>
    </row>
    <row r="7" spans="2:5" ht="15">
      <c r="B7" s="81"/>
      <c r="C7" s="82"/>
      <c r="D7" s="4" t="s">
        <v>16</v>
      </c>
      <c r="E7" s="5">
        <f>EAA!D18</f>
        <v>54525300</v>
      </c>
    </row>
    <row r="8" spans="2:5" ht="15">
      <c r="B8" s="81"/>
      <c r="C8" s="82"/>
      <c r="D8" s="4" t="s">
        <v>17</v>
      </c>
      <c r="E8" s="5">
        <f>EAA!D19</f>
        <v>2854807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-56907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221266667</v>
      </c>
    </row>
    <row r="15" spans="2:5" ht="15">
      <c r="B15" s="81"/>
      <c r="C15" s="82"/>
      <c r="D15" s="4" t="s">
        <v>24</v>
      </c>
      <c r="E15" s="5">
        <f>EAA!D28</f>
        <v>38888835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187974130</v>
      </c>
    </row>
    <row r="18" spans="2:5" ht="15">
      <c r="B18" s="81"/>
      <c r="C18" s="82"/>
      <c r="D18" s="4" t="s">
        <v>27</v>
      </c>
      <c r="E18" s="5">
        <f>EAA!D31</f>
        <v>210161648</v>
      </c>
    </row>
    <row r="19" spans="2:5" ht="15">
      <c r="B19" s="81"/>
      <c r="C19" s="82"/>
      <c r="D19" s="4" t="s">
        <v>28</v>
      </c>
      <c r="E19" s="5">
        <f>EAA!D32</f>
        <v>5444535</v>
      </c>
    </row>
    <row r="20" spans="2:5" ht="15">
      <c r="B20" s="81"/>
      <c r="C20" s="82"/>
      <c r="D20" s="4" t="s">
        <v>29</v>
      </c>
      <c r="E20" s="5">
        <f>EAA!D33</f>
        <v>-221218147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15666</v>
      </c>
    </row>
    <row r="24" spans="2:5" ht="15">
      <c r="B24" s="81"/>
      <c r="C24" s="82"/>
      <c r="D24" s="1" t="s">
        <v>33</v>
      </c>
      <c r="E24" s="2">
        <f>EAA!D38</f>
        <v>278589867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843386646</v>
      </c>
    </row>
    <row r="26" spans="2:5" ht="15">
      <c r="B26" s="81"/>
      <c r="C26" s="82"/>
      <c r="D26" s="4" t="s">
        <v>16</v>
      </c>
      <c r="E26" s="5">
        <f>EAA!E18</f>
        <v>745615087</v>
      </c>
    </row>
    <row r="27" spans="2:5" ht="15">
      <c r="B27" s="81"/>
      <c r="C27" s="82"/>
      <c r="D27" s="4" t="s">
        <v>17</v>
      </c>
      <c r="E27" s="5">
        <f>EAA!E19</f>
        <v>96106473</v>
      </c>
    </row>
    <row r="28" spans="2:5" ht="15">
      <c r="B28" s="81"/>
      <c r="C28" s="82"/>
      <c r="D28" s="3" t="s">
        <v>18</v>
      </c>
      <c r="E28" s="5">
        <f>EAA!E20</f>
        <v>1665086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165970228</v>
      </c>
    </row>
    <row r="34" spans="2:5" ht="15">
      <c r="B34" s="81"/>
      <c r="C34" s="82"/>
      <c r="D34" s="4" t="s">
        <v>24</v>
      </c>
      <c r="E34" s="5">
        <f>EAA!E28</f>
        <v>77699576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57753382</v>
      </c>
    </row>
    <row r="37" spans="2:5" ht="15">
      <c r="B37" s="81"/>
      <c r="C37" s="82"/>
      <c r="D37" s="4" t="s">
        <v>27</v>
      </c>
      <c r="E37" s="5">
        <f>EAA!E31</f>
        <v>30517270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1009356874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865233857</v>
      </c>
    </row>
    <row r="45" spans="2:5" ht="15">
      <c r="B45" s="81"/>
      <c r="C45" s="82"/>
      <c r="D45" s="4" t="s">
        <v>16</v>
      </c>
      <c r="E45" s="5">
        <f>EAA!F18</f>
        <v>769593890</v>
      </c>
    </row>
    <row r="46" spans="2:5" ht="15">
      <c r="B46" s="81"/>
      <c r="C46" s="82"/>
      <c r="D46" s="4" t="s">
        <v>17</v>
      </c>
      <c r="E46" s="5">
        <f>EAA!F19</f>
        <v>93974881</v>
      </c>
    </row>
    <row r="47" spans="2:5" ht="15">
      <c r="B47" s="81"/>
      <c r="C47" s="82"/>
      <c r="D47" s="3" t="s">
        <v>18</v>
      </c>
      <c r="E47" s="5">
        <f>EAA!F20</f>
        <v>1665086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108818873</v>
      </c>
    </row>
    <row r="53" spans="2:5" ht="15">
      <c r="B53" s="81"/>
      <c r="C53" s="82"/>
      <c r="D53" s="4" t="s">
        <v>24</v>
      </c>
      <c r="E53" s="5">
        <f>EAA!F28</f>
        <v>81890623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26928250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974052730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35475989</v>
      </c>
    </row>
    <row r="64" spans="2:5" ht="15">
      <c r="B64" s="84"/>
      <c r="C64" s="82"/>
      <c r="D64" s="4" t="s">
        <v>16</v>
      </c>
      <c r="E64" s="5">
        <f>EAA!G18</f>
        <v>30546497</v>
      </c>
    </row>
    <row r="65" spans="2:5" ht="15">
      <c r="B65" s="84"/>
      <c r="C65" s="82"/>
      <c r="D65" s="4" t="s">
        <v>17</v>
      </c>
      <c r="E65" s="5">
        <f>EAA!G19</f>
        <v>4986399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-56907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278418022</v>
      </c>
    </row>
    <row r="72" spans="2:5" ht="15">
      <c r="B72" s="84"/>
      <c r="C72" s="82"/>
      <c r="D72" s="4" t="s">
        <v>24</v>
      </c>
      <c r="E72" s="5">
        <f>EAA!G28</f>
        <v>34697788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245727512</v>
      </c>
    </row>
    <row r="75" spans="2:5" ht="15">
      <c r="B75" s="84"/>
      <c r="C75" s="82"/>
      <c r="D75" s="4" t="s">
        <v>27</v>
      </c>
      <c r="E75" s="5">
        <f>EAA!G31</f>
        <v>240678918</v>
      </c>
    </row>
    <row r="76" spans="2:5" ht="15">
      <c r="B76" s="84"/>
      <c r="C76" s="82"/>
      <c r="D76" s="4" t="s">
        <v>28</v>
      </c>
      <c r="E76" s="5">
        <f>EAA!G32</f>
        <v>5444535</v>
      </c>
    </row>
    <row r="77" spans="2:5" ht="15">
      <c r="B77" s="84"/>
      <c r="C77" s="82"/>
      <c r="D77" s="4" t="s">
        <v>29</v>
      </c>
      <c r="E77" s="5">
        <f>EAA!G33</f>
        <v>-248146397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15666</v>
      </c>
    </row>
    <row r="81" spans="2:5" ht="15">
      <c r="B81" s="84"/>
      <c r="C81" s="82"/>
      <c r="D81" s="1" t="s">
        <v>33</v>
      </c>
      <c r="E81" s="2">
        <f>EAA!G38</f>
        <v>313894011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-21847211</v>
      </c>
    </row>
    <row r="83" spans="2:5" ht="15">
      <c r="B83" s="84"/>
      <c r="C83" s="82"/>
      <c r="D83" s="4" t="s">
        <v>16</v>
      </c>
      <c r="E83" s="5">
        <f>EAA!H18</f>
        <v>-23978803</v>
      </c>
    </row>
    <row r="84" spans="2:5" ht="15">
      <c r="B84" s="84"/>
      <c r="C84" s="82"/>
      <c r="D84" s="4" t="s">
        <v>17</v>
      </c>
      <c r="E84" s="5">
        <f>EAA!H19</f>
        <v>2131592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57151355</v>
      </c>
    </row>
    <row r="91" spans="2:5" ht="15">
      <c r="B91" s="84"/>
      <c r="C91" s="82"/>
      <c r="D91" s="4" t="s">
        <v>24</v>
      </c>
      <c r="E91" s="5">
        <f>EAA!H28</f>
        <v>-4191047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57753382</v>
      </c>
    </row>
    <row r="94" spans="2:5" ht="15">
      <c r="B94" s="84"/>
      <c r="C94" s="82"/>
      <c r="D94" s="4" t="s">
        <v>27</v>
      </c>
      <c r="E94" s="5">
        <f>EAA!H31</f>
        <v>30517270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-26928250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35304144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90I.01.07.vd</dc:title>
  <dc:subject/>
  <dc:creator>teresita_quezada</dc:creator>
  <cp:keywords/>
  <dc:description/>
  <cp:lastModifiedBy>Claudia Denisse Juseppe Zagala</cp:lastModifiedBy>
  <cp:lastPrinted>2014-03-12T00:41:44Z</cp:lastPrinted>
  <dcterms:created xsi:type="dcterms:W3CDTF">2014-01-27T18:04:15Z</dcterms:created>
  <dcterms:modified xsi:type="dcterms:W3CDTF">2014-04-01T01:44:53Z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