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<sst xmlns="http://schemas.openxmlformats.org/spreadsheetml/2006/main" count="157" uniqueCount="53">
  <si>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</si>
  <si>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</si>
  <si>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</si>
  <si>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</si>
  <si>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</si>
  <si>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</si>
  <si>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</si>
  <si>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</si>
  <si>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</si>
  <si>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</si>
  <si>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</si>
  <si>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</si>
  <si>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</si>
  <si>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</si>
  <si>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</si>
  <si>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</si>
  <si>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</si>
  <si>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</si>
  <si>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</si>
  <si>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</si>
  <si>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</si>
  <si>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</si>
  <si>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</si>
  <si>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</si>
  <si>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</si>
  <si>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</si>
  <si>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</si>
  <si>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</si>
  <si>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</si>
  <si>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</si>
  <si>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</si>
  <si>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</si>
  <si>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</si>
  <si>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</si>
  <si>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</si>
  <si>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</si>
  <si>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</si>
  <si>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</si>
  <si>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</si>
  <si>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</si>
  <si>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</si>
  <si>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</si>
  <si>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</si>
  <si>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</si>
  <si>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</si>
  <si>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</si>
  <si>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</si>
  <si>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</si>
  <si>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CENTRO DE INVESTIGACIONES BIOLÓGICAS DEL NOROESTE, S.C.</t>
  </si>
  <si>
    <t>DR. Sergio Hernández Vázquez</t>
  </si>
  <si>
    <t>Director General</t>
  </si>
  <si>
    <t>Directora de Administración</t>
  </si>
  <si>
    <t>M.C. María Elena Casstro Nuñez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</si>
</sst>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3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3" applyFont="1" applyFill="1" applyBorder="1" applyAlignment="1">
      <alignment horizontal="center" vertical="center" wrapText="1"/>
      <protection/>
    </xf>
    <xf numFmtId="0" fontId="53" fillId="35" borderId="15" xfId="53" applyFont="1" applyFill="1" applyBorder="1" applyAlignment="1">
      <alignment horizontal="center" vertical="center" wrapText="1"/>
      <protection/>
    </xf>
    <xf numFmtId="0" fontId="53" fillId="35" borderId="16" xfId="53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3" applyFont="1" applyFill="1" applyBorder="1" applyAlignment="1">
      <alignment horizontal="center" vertical="center" wrapText="1"/>
      <protection/>
    </xf>
    <xf numFmtId="0" fontId="53" fillId="35" borderId="17" xfId="53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3" applyFont="1" applyFill="1" applyBorder="1" applyAlignment="1">
      <alignment horizontal="center" vertical="center" wrapText="1"/>
      <protection/>
    </xf>
    <xf numFmtId="0" fontId="53" fillId="35" borderId="12" xfId="53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28">
      <selection activeCell="B43" sqref="B43:C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183308803</v>
      </c>
      <c r="E16" s="31">
        <f>SUM(E18:E24)</f>
        <v>4271606517</v>
      </c>
      <c r="F16" s="31">
        <f>SUM(F18:F24)</f>
        <v>4309688709</v>
      </c>
      <c r="G16" s="31">
        <f>D16+E16-F16</f>
        <v>145226611</v>
      </c>
      <c r="H16" s="31">
        <f>G16-D16</f>
        <v>-38082192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147209303</v>
      </c>
      <c r="E18" s="37">
        <v>1467460792</v>
      </c>
      <c r="F18" s="37">
        <v>1499772310</v>
      </c>
      <c r="G18" s="38">
        <f>D18+E18-F18</f>
        <v>114897785</v>
      </c>
      <c r="H18" s="38">
        <f>G18-D18</f>
        <v>-32311518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30818265</v>
      </c>
      <c r="E19" s="37">
        <v>2703823851</v>
      </c>
      <c r="F19" s="37">
        <v>2715618212</v>
      </c>
      <c r="G19" s="38">
        <f aca="true" t="shared" si="0" ref="G19:G24">D19+E19-F19</f>
        <v>19023904</v>
      </c>
      <c r="H19" s="38">
        <f aca="true" t="shared" si="1" ref="H19:H24">G19-D19</f>
        <v>-11794361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4628423</v>
      </c>
      <c r="E20" s="37">
        <v>30855103</v>
      </c>
      <c r="F20" s="37">
        <v>26050726</v>
      </c>
      <c r="G20" s="38">
        <f t="shared" si="0"/>
        <v>9432800</v>
      </c>
      <c r="H20" s="38">
        <f t="shared" si="1"/>
        <v>4804377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1397294</v>
      </c>
      <c r="F21" s="37">
        <v>0</v>
      </c>
      <c r="G21" s="38">
        <f t="shared" si="0"/>
        <v>1397294</v>
      </c>
      <c r="H21" s="38">
        <f t="shared" si="1"/>
        <v>1397294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652812</v>
      </c>
      <c r="E22" s="37">
        <v>68069477</v>
      </c>
      <c r="F22" s="37">
        <v>68247461</v>
      </c>
      <c r="G22" s="38">
        <f t="shared" si="0"/>
        <v>474828</v>
      </c>
      <c r="H22" s="38">
        <f t="shared" si="1"/>
        <v>-177984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295864721</v>
      </c>
      <c r="E26" s="31">
        <f>SUM(E28:E36)</f>
        <v>199863802</v>
      </c>
      <c r="F26" s="31">
        <f>SUM(F28:F36)</f>
        <v>118831252</v>
      </c>
      <c r="G26" s="31">
        <f>D26+E26-F26</f>
        <v>376897271</v>
      </c>
      <c r="H26" s="31">
        <f>G26-D26</f>
        <v>81032550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330599022</v>
      </c>
      <c r="E30" s="37">
        <v>146695928</v>
      </c>
      <c r="F30" s="37">
        <v>73256079</v>
      </c>
      <c r="G30" s="38">
        <f t="shared" si="2"/>
        <v>404038871</v>
      </c>
      <c r="H30" s="38">
        <f t="shared" si="3"/>
        <v>73439849</v>
      </c>
      <c r="I30" s="35"/>
    </row>
    <row r="31" spans="1:9" ht="19.5" customHeight="1">
      <c r="A31" s="33"/>
      <c r="B31" s="77" t="s">
        <v>27</v>
      </c>
      <c r="C31" s="77"/>
      <c r="D31" s="37">
        <v>231122220</v>
      </c>
      <c r="E31" s="37">
        <v>38934837</v>
      </c>
      <c r="F31" s="37">
        <v>2909236</v>
      </c>
      <c r="G31" s="38">
        <f t="shared" si="2"/>
        <v>267147821</v>
      </c>
      <c r="H31" s="38">
        <f t="shared" si="3"/>
        <v>36025601</v>
      </c>
      <c r="I31" s="35"/>
    </row>
    <row r="32" spans="1:9" ht="19.5" customHeight="1">
      <c r="A32" s="33"/>
      <c r="B32" s="77" t="s">
        <v>28</v>
      </c>
      <c r="C32" s="77"/>
      <c r="D32" s="37">
        <v>1998072</v>
      </c>
      <c r="E32" s="37">
        <v>0</v>
      </c>
      <c r="F32" s="37">
        <v>0</v>
      </c>
      <c r="G32" s="38">
        <f t="shared" si="2"/>
        <v>1998072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-280863309</v>
      </c>
      <c r="E33" s="37">
        <v>2387523</v>
      </c>
      <c r="F33" s="37">
        <v>30628847</v>
      </c>
      <c r="G33" s="38">
        <f t="shared" si="2"/>
        <v>-309104633</v>
      </c>
      <c r="H33" s="38">
        <f t="shared" si="3"/>
        <v>-28241324</v>
      </c>
      <c r="I33" s="35"/>
    </row>
    <row r="34" spans="1:9" ht="19.5" customHeight="1">
      <c r="A34" s="33"/>
      <c r="B34" s="77" t="s">
        <v>30</v>
      </c>
      <c r="C34" s="77"/>
      <c r="D34" s="37">
        <v>13008716</v>
      </c>
      <c r="E34" s="37">
        <v>11845514</v>
      </c>
      <c r="F34" s="37">
        <v>12037090</v>
      </c>
      <c r="G34" s="38">
        <f t="shared" si="2"/>
        <v>12817140</v>
      </c>
      <c r="H34" s="38">
        <f t="shared" si="3"/>
        <v>-191576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479173524</v>
      </c>
      <c r="E38" s="31">
        <f>E16+E26</f>
        <v>4471470319</v>
      </c>
      <c r="F38" s="31">
        <f>F16+F26</f>
        <v>4428519961</v>
      </c>
      <c r="G38" s="31">
        <f>G16+G26</f>
        <v>522123882</v>
      </c>
      <c r="H38" s="31">
        <f>H16+H26</f>
        <v>42950358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52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183308803</v>
      </c>
    </row>
    <row r="7" spans="2:5" ht="15">
      <c r="B7" s="81"/>
      <c r="C7" s="82"/>
      <c r="D7" s="4" t="s">
        <v>16</v>
      </c>
      <c r="E7" s="5">
        <f>EAA!D18</f>
        <v>147209303</v>
      </c>
    </row>
    <row r="8" spans="2:5" ht="15">
      <c r="B8" s="81"/>
      <c r="C8" s="82"/>
      <c r="D8" s="4" t="s">
        <v>17</v>
      </c>
      <c r="E8" s="5">
        <f>EAA!D19</f>
        <v>30818265</v>
      </c>
    </row>
    <row r="9" spans="2:5" ht="15">
      <c r="B9" s="81"/>
      <c r="C9" s="82"/>
      <c r="D9" s="3" t="s">
        <v>18</v>
      </c>
      <c r="E9" s="5">
        <f>EAA!D20</f>
        <v>4628423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652812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295864721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330599022</v>
      </c>
    </row>
    <row r="18" spans="2:5" ht="15">
      <c r="B18" s="81"/>
      <c r="C18" s="82"/>
      <c r="D18" s="4" t="s">
        <v>27</v>
      </c>
      <c r="E18" s="5">
        <f>EAA!D31</f>
        <v>231122220</v>
      </c>
    </row>
    <row r="19" spans="2:5" ht="15">
      <c r="B19" s="81"/>
      <c r="C19" s="82"/>
      <c r="D19" s="4" t="s">
        <v>28</v>
      </c>
      <c r="E19" s="5">
        <f>EAA!D32</f>
        <v>1998072</v>
      </c>
    </row>
    <row r="20" spans="2:5" ht="15">
      <c r="B20" s="81"/>
      <c r="C20" s="82"/>
      <c r="D20" s="4" t="s">
        <v>29</v>
      </c>
      <c r="E20" s="5">
        <f>EAA!D33</f>
        <v>-280863309</v>
      </c>
    </row>
    <row r="21" spans="2:5" ht="15">
      <c r="B21" s="81"/>
      <c r="C21" s="82"/>
      <c r="D21" s="4" t="s">
        <v>30</v>
      </c>
      <c r="E21" s="5">
        <f>EAA!D34</f>
        <v>13008716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479173524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4271606517</v>
      </c>
    </row>
    <row r="26" spans="2:5" ht="15">
      <c r="B26" s="81"/>
      <c r="C26" s="82"/>
      <c r="D26" s="4" t="s">
        <v>16</v>
      </c>
      <c r="E26" s="5">
        <f>EAA!E18</f>
        <v>1467460792</v>
      </c>
    </row>
    <row r="27" spans="2:5" ht="15">
      <c r="B27" s="81"/>
      <c r="C27" s="82"/>
      <c r="D27" s="4" t="s">
        <v>17</v>
      </c>
      <c r="E27" s="5">
        <f>EAA!E19</f>
        <v>2703823851</v>
      </c>
    </row>
    <row r="28" spans="2:5" ht="15">
      <c r="B28" s="81"/>
      <c r="C28" s="82"/>
      <c r="D28" s="3" t="s">
        <v>18</v>
      </c>
      <c r="E28" s="5">
        <f>EAA!E20</f>
        <v>30855103</v>
      </c>
    </row>
    <row r="29" spans="2:5" ht="15">
      <c r="B29" s="81"/>
      <c r="C29" s="82"/>
      <c r="D29" s="3" t="s">
        <v>19</v>
      </c>
      <c r="E29" s="5">
        <f>EAA!E21</f>
        <v>1397294</v>
      </c>
    </row>
    <row r="30" spans="2:5" ht="15">
      <c r="B30" s="81"/>
      <c r="C30" s="82"/>
      <c r="D30" s="3" t="s">
        <v>20</v>
      </c>
      <c r="E30" s="5">
        <f>EAA!E22</f>
        <v>68069477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199863802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146695928</v>
      </c>
    </row>
    <row r="37" spans="2:5" ht="15">
      <c r="B37" s="81"/>
      <c r="C37" s="82"/>
      <c r="D37" s="4" t="s">
        <v>27</v>
      </c>
      <c r="E37" s="5">
        <f>EAA!E31</f>
        <v>38934837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2387523</v>
      </c>
    </row>
    <row r="40" spans="2:5" ht="15">
      <c r="B40" s="81"/>
      <c r="C40" s="82"/>
      <c r="D40" s="4" t="s">
        <v>30</v>
      </c>
      <c r="E40" s="5">
        <f>EAA!E34</f>
        <v>11845514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4471470319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4309688709</v>
      </c>
    </row>
    <row r="45" spans="2:5" ht="15">
      <c r="B45" s="81"/>
      <c r="C45" s="82"/>
      <c r="D45" s="4" t="s">
        <v>16</v>
      </c>
      <c r="E45" s="5">
        <f>EAA!F18</f>
        <v>1499772310</v>
      </c>
    </row>
    <row r="46" spans="2:5" ht="15">
      <c r="B46" s="81"/>
      <c r="C46" s="82"/>
      <c r="D46" s="4" t="s">
        <v>17</v>
      </c>
      <c r="E46" s="5">
        <f>EAA!F19</f>
        <v>2715618212</v>
      </c>
    </row>
    <row r="47" spans="2:5" ht="15">
      <c r="B47" s="81"/>
      <c r="C47" s="82"/>
      <c r="D47" s="3" t="s">
        <v>18</v>
      </c>
      <c r="E47" s="5">
        <f>EAA!F20</f>
        <v>26050726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68247461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118831252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73256079</v>
      </c>
    </row>
    <row r="56" spans="2:5" ht="15">
      <c r="B56" s="81"/>
      <c r="C56" s="82"/>
      <c r="D56" s="4" t="s">
        <v>27</v>
      </c>
      <c r="E56" s="5">
        <f>EAA!F31</f>
        <v>2909236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30628847</v>
      </c>
    </row>
    <row r="59" spans="2:5" ht="15">
      <c r="B59" s="81"/>
      <c r="C59" s="82"/>
      <c r="D59" s="4" t="s">
        <v>30</v>
      </c>
      <c r="E59" s="5">
        <f>EAA!F34</f>
        <v>12037090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4428519961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145226611</v>
      </c>
    </row>
    <row r="64" spans="2:5" ht="15">
      <c r="B64" s="84"/>
      <c r="C64" s="82"/>
      <c r="D64" s="4" t="s">
        <v>16</v>
      </c>
      <c r="E64" s="5">
        <f>EAA!G18</f>
        <v>114897785</v>
      </c>
    </row>
    <row r="65" spans="2:5" ht="15">
      <c r="B65" s="84"/>
      <c r="C65" s="82"/>
      <c r="D65" s="4" t="s">
        <v>17</v>
      </c>
      <c r="E65" s="5">
        <f>EAA!G19</f>
        <v>19023904</v>
      </c>
    </row>
    <row r="66" spans="2:5" ht="15">
      <c r="B66" s="84"/>
      <c r="C66" s="82"/>
      <c r="D66" s="3" t="s">
        <v>18</v>
      </c>
      <c r="E66" s="5">
        <f>EAA!G20</f>
        <v>9432800</v>
      </c>
    </row>
    <row r="67" spans="2:5" ht="15">
      <c r="B67" s="84"/>
      <c r="C67" s="82"/>
      <c r="D67" s="3" t="s">
        <v>19</v>
      </c>
      <c r="E67" s="5">
        <f>EAA!G21</f>
        <v>1397294</v>
      </c>
    </row>
    <row r="68" spans="2:5" ht="15">
      <c r="B68" s="84"/>
      <c r="C68" s="82"/>
      <c r="D68" s="3" t="s">
        <v>20</v>
      </c>
      <c r="E68" s="5">
        <f>EAA!G22</f>
        <v>474828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376897271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404038871</v>
      </c>
    </row>
    <row r="75" spans="2:5" ht="15">
      <c r="B75" s="84"/>
      <c r="C75" s="82"/>
      <c r="D75" s="4" t="s">
        <v>27</v>
      </c>
      <c r="E75" s="5">
        <f>EAA!G31</f>
        <v>267147821</v>
      </c>
    </row>
    <row r="76" spans="2:5" ht="15">
      <c r="B76" s="84"/>
      <c r="C76" s="82"/>
      <c r="D76" s="4" t="s">
        <v>28</v>
      </c>
      <c r="E76" s="5">
        <f>EAA!G32</f>
        <v>1998072</v>
      </c>
    </row>
    <row r="77" spans="2:5" ht="15">
      <c r="B77" s="84"/>
      <c r="C77" s="82"/>
      <c r="D77" s="4" t="s">
        <v>29</v>
      </c>
      <c r="E77" s="5">
        <f>EAA!G33</f>
        <v>-309104633</v>
      </c>
    </row>
    <row r="78" spans="2:5" ht="15">
      <c r="B78" s="84"/>
      <c r="C78" s="82"/>
      <c r="D78" s="4" t="s">
        <v>30</v>
      </c>
      <c r="E78" s="5">
        <f>EAA!G34</f>
        <v>12817140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522123882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-38082192</v>
      </c>
    </row>
    <row r="83" spans="2:5" ht="15">
      <c r="B83" s="84"/>
      <c r="C83" s="82"/>
      <c r="D83" s="4" t="s">
        <v>16</v>
      </c>
      <c r="E83" s="5">
        <f>EAA!H18</f>
        <v>-32311518</v>
      </c>
    </row>
    <row r="84" spans="2:5" ht="15">
      <c r="B84" s="84"/>
      <c r="C84" s="82"/>
      <c r="D84" s="4" t="s">
        <v>17</v>
      </c>
      <c r="E84" s="5">
        <f>EAA!H19</f>
        <v>-11794361</v>
      </c>
    </row>
    <row r="85" spans="2:5" ht="15">
      <c r="B85" s="84"/>
      <c r="C85" s="82"/>
      <c r="D85" s="3" t="s">
        <v>18</v>
      </c>
      <c r="E85" s="5">
        <f>EAA!H20</f>
        <v>4804377</v>
      </c>
    </row>
    <row r="86" spans="2:5" ht="15">
      <c r="B86" s="84"/>
      <c r="C86" s="82"/>
      <c r="D86" s="3" t="s">
        <v>19</v>
      </c>
      <c r="E86" s="5">
        <f>EAA!H21</f>
        <v>1397294</v>
      </c>
    </row>
    <row r="87" spans="2:5" ht="15">
      <c r="B87" s="84"/>
      <c r="C87" s="82"/>
      <c r="D87" s="3" t="s">
        <v>20</v>
      </c>
      <c r="E87" s="5">
        <f>EAA!H22</f>
        <v>-177984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81032550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73439849</v>
      </c>
    </row>
    <row r="94" spans="2:5" ht="15">
      <c r="B94" s="84"/>
      <c r="C94" s="82"/>
      <c r="D94" s="4" t="s">
        <v>27</v>
      </c>
      <c r="E94" s="5">
        <f>EAA!H31</f>
        <v>36025601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-28241324</v>
      </c>
    </row>
    <row r="97" spans="2:5" ht="15">
      <c r="B97" s="84"/>
      <c r="C97" s="82"/>
      <c r="D97" s="4" t="s">
        <v>30</v>
      </c>
      <c r="E97" s="5">
        <f>EAA!H34</f>
        <v>-191576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42950358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Karim Abuchard Padilla</cp:lastModifiedBy>
  <cp:lastPrinted>2014-03-18T01:16:23Z</cp:lastPrinted>
  <dcterms:created xsi:type="dcterms:W3CDTF">2014-01-27T18:04:15Z</dcterms:created>
  <dcterms:modified xsi:type="dcterms:W3CDTF">2014-03-25T01:59:26Z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