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440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<sst xmlns="http://schemas.openxmlformats.org/spreadsheetml/2006/main" count="316" uniqueCount="85">
  <si>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</si>
  <si>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</si>
  <si>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</si>
  <si>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</si>
  <si>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</si>
  <si>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</si>
  <si>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</si>
  <si>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</si>
  <si>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</si>
  <si>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</si>
  <si>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</si>
  <si>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</si>
  <si>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</si>
  <si>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</si>
  <si>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</si>
  <si>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</si>
  <si>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</si>
  <si>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</si>
  <si>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</si>
  <si>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</si>
  <si>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</si>
  <si>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</si>
  <si>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</si>
  <si>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</si>
  <si>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</si>
  <si>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</si>
  <si>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</si>
  <si>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</si>
  <si>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</si>
  <si>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</si>
  <si>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</si>
  <si>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</si>
  <si>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</si>
  <si>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</si>
  <si>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</si>
  <si>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</si>
  <si>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</si>
  <si>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</si>
  <si>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</si>
  <si>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</si>
  <si>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</si>
  <si>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</si>
  <si>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</si>
  <si>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</si>
  <si>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</si>
  <si>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</si>
  <si>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</si>
  <si>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</si>
  <si>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</si>
  <si>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</si>
  <si>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</si>
  <si>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</si>
  <si>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</si>
  <si>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</si>
  <si>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</si>
  <si>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</si>
  <si>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</si>
  <si>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</si>
  <si>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</si>
  <si>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</si>
  <si>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</si>
  <si>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</si>
  <si>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</si>
  <si>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</si>
  <si>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</si>
  <si>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</si>
  <si>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</si>
  <si>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</si>
  <si>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</si>
  <si>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</si>
  <si>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</si>
  <si>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</si>
  <si>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</si>
  <si>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</si>
  <si>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</si>
  <si>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</si>
  <si>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</si>
  <si>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</si>
  <si>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</si>
  <si>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</si>
  <si>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CENTRO DE INVESTIGACIÓN CIENTIFICA DE YUCATAN A.C</t>
  </si>
  <si>
    <t>C.P Josué J. Liévano Mérida</t>
  </si>
  <si>
    <t>Director Administrativo</t>
  </si>
  <si>
    <t>C.P Claudia A. González Sosa</t>
  </si>
  <si>
    <t>Jefa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</si>
</sst>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90Q\90Q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CENTRO DE INVESTIGACION CIENTIFICA DE YUCATAN A.C</v>
          </cell>
        </row>
        <row r="14">
          <cell r="D14">
            <v>113115052</v>
          </cell>
          <cell r="E14">
            <v>109620705</v>
          </cell>
          <cell r="I14">
            <v>1818611</v>
          </cell>
          <cell r="J14">
            <v>98673768</v>
          </cell>
        </row>
        <row r="16">
          <cell r="D16">
            <v>94522910</v>
          </cell>
          <cell r="E16">
            <v>71980</v>
          </cell>
          <cell r="I16">
            <v>1818611</v>
          </cell>
          <cell r="J16">
            <v>0</v>
          </cell>
        </row>
        <row r="18">
          <cell r="D18">
            <v>83953187</v>
          </cell>
          <cell r="E18">
            <v>0</v>
          </cell>
          <cell r="I18">
            <v>1818611</v>
          </cell>
          <cell r="J18">
            <v>0</v>
          </cell>
        </row>
        <row r="19">
          <cell r="D19">
            <v>10531036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38687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71980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18592142</v>
          </cell>
          <cell r="E26">
            <v>109548725</v>
          </cell>
        </row>
        <row r="27">
          <cell r="I27">
            <v>0</v>
          </cell>
          <cell r="J27">
            <v>98673768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51510326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57438507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599892</v>
          </cell>
          <cell r="I32">
            <v>0</v>
          </cell>
          <cell r="J32">
            <v>0</v>
          </cell>
        </row>
        <row r="33">
          <cell r="D33">
            <v>18592142</v>
          </cell>
          <cell r="E33">
            <v>0</v>
          </cell>
          <cell r="I33">
            <v>0</v>
          </cell>
          <cell r="J33">
            <v>98673768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110471408</v>
          </cell>
          <cell r="J36">
            <v>17110598</v>
          </cell>
        </row>
        <row r="38">
          <cell r="I38">
            <v>110471408</v>
          </cell>
          <cell r="J38">
            <v>0</v>
          </cell>
        </row>
        <row r="40">
          <cell r="I40">
            <v>110383296</v>
          </cell>
          <cell r="J40">
            <v>0</v>
          </cell>
        </row>
        <row r="41">
          <cell r="I41">
            <v>88112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17110598</v>
          </cell>
        </row>
        <row r="46">
          <cell r="I46">
            <v>0</v>
          </cell>
          <cell r="J46">
            <v>5041101</v>
          </cell>
        </row>
        <row r="47">
          <cell r="I47">
            <v>0</v>
          </cell>
          <cell r="J47">
            <v>12069497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 Josué J. Liévano Mérida</v>
          </cell>
          <cell r="G62" t="str">
            <v>C.P Claudia A. González Sosa</v>
          </cell>
        </row>
        <row r="63">
          <cell r="C63" t="str">
            <v>Director Administrativo</v>
          </cell>
          <cell r="G63" t="str">
            <v>Jefa del Departamento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40">
      <selection activeCell="G73" sqref="G73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63468403</v>
      </c>
      <c r="E18" s="48">
        <v>147421590</v>
      </c>
      <c r="G18" s="78" t="s">
        <v>12</v>
      </c>
      <c r="H18" s="78"/>
      <c r="I18" s="48">
        <v>14208197</v>
      </c>
      <c r="J18" s="48">
        <v>12389586</v>
      </c>
      <c r="K18" s="22"/>
    </row>
    <row r="19" spans="1:11" ht="12">
      <c r="A19" s="23"/>
      <c r="B19" s="78" t="s">
        <v>13</v>
      </c>
      <c r="C19" s="78"/>
      <c r="D19" s="48">
        <v>6236621</v>
      </c>
      <c r="E19" s="48">
        <v>16767657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383656</v>
      </c>
      <c r="E22" s="48">
        <v>422343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100656</v>
      </c>
      <c r="E24" s="48">
        <v>28676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70189336</v>
      </c>
      <c r="E26" s="53">
        <f>SUM(E18:E24)</f>
        <v>164640266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14208197</v>
      </c>
      <c r="J27" s="53">
        <f>SUM(J18:J25)</f>
        <v>12389586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12000</v>
      </c>
      <c r="E31" s="48">
        <v>12000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174376369</v>
      </c>
      <c r="E33" s="48">
        <v>122866043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310271808</v>
      </c>
      <c r="E34" s="48">
        <v>252833301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19170114</v>
      </c>
      <c r="E35" s="48">
        <v>18570222</v>
      </c>
      <c r="G35" s="78" t="s">
        <v>39</v>
      </c>
      <c r="H35" s="78"/>
      <c r="I35" s="48">
        <v>48157476</v>
      </c>
      <c r="J35" s="48">
        <v>146831244</v>
      </c>
      <c r="K35" s="22"/>
    </row>
    <row r="36" spans="1:11" ht="12">
      <c r="A36" s="23"/>
      <c r="B36" s="78" t="s">
        <v>40</v>
      </c>
      <c r="C36" s="78"/>
      <c r="D36" s="48">
        <v>-254185502</v>
      </c>
      <c r="E36" s="48">
        <v>-235593360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48157476</v>
      </c>
      <c r="J38" s="53">
        <f>SUM(J31:J36)</f>
        <v>146831244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62365673</v>
      </c>
      <c r="J40" s="53">
        <f>J27+J38</f>
        <v>159220830</v>
      </c>
      <c r="K40" s="22"/>
    </row>
    <row r="41" spans="1:11" ht="13.5">
      <c r="A41" s="52"/>
      <c r="B41" s="79" t="s">
        <v>47</v>
      </c>
      <c r="C41" s="79"/>
      <c r="D41" s="53">
        <f>SUM(D31:D39)</f>
        <v>249644789</v>
      </c>
      <c r="E41" s="53">
        <f>SUM(E31:E39)</f>
        <v>158688206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319834125</v>
      </c>
      <c r="E43" s="53">
        <f>E26+E41</f>
        <v>323328472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366891191</v>
      </c>
      <c r="J44" s="53">
        <f>SUM(J46:J48)</f>
        <v>256419783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365871935</v>
      </c>
      <c r="J46" s="48">
        <v>255488639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1019256</v>
      </c>
      <c r="J47" s="48">
        <v>931144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-103604862</v>
      </c>
      <c r="J50" s="53">
        <f>SUM(J52:J56)</f>
        <v>-86494264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-17115926</v>
      </c>
      <c r="J52" s="48">
        <v>-12074825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-86488936</v>
      </c>
      <c r="J53" s="48">
        <v>-74419439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-5817877</v>
      </c>
      <c r="J58" s="53">
        <f>SUM(J60:J61)</f>
        <v>-5817877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-5817877</v>
      </c>
      <c r="J60" s="48">
        <v>-5817877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257468452</v>
      </c>
      <c r="J63" s="53">
        <f>J44+J50+J58</f>
        <v>164107642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319834125</v>
      </c>
      <c r="J65" s="53">
        <f>J40+J63</f>
        <v>323328472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CENTRO DE INVESTIGACIÓN CIENTIFICA DE YUCATAN A.C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63468403</v>
      </c>
    </row>
    <row r="8" spans="1:5" ht="15">
      <c r="A8" s="102"/>
      <c r="B8" s="103"/>
      <c r="C8" s="95" t="s">
        <v>13</v>
      </c>
      <c r="D8" s="95"/>
      <c r="E8" s="8">
        <f>ESF!D19</f>
        <v>6236621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383656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100656</v>
      </c>
    </row>
    <row r="14" spans="1:5" ht="15.75" thickBot="1">
      <c r="A14" s="102"/>
      <c r="B14" s="4"/>
      <c r="C14" s="100" t="s">
        <v>26</v>
      </c>
      <c r="D14" s="100"/>
      <c r="E14" s="9">
        <f>ESF!D26</f>
        <v>70189336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12000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174376369</v>
      </c>
    </row>
    <row r="18" spans="1:5" ht="15">
      <c r="A18" s="102"/>
      <c r="B18" s="103"/>
      <c r="C18" s="95" t="s">
        <v>36</v>
      </c>
      <c r="D18" s="95"/>
      <c r="E18" s="8">
        <f>ESF!D34</f>
        <v>310271808</v>
      </c>
    </row>
    <row r="19" spans="1:5" ht="15">
      <c r="A19" s="102"/>
      <c r="B19" s="103"/>
      <c r="C19" s="95" t="s">
        <v>38</v>
      </c>
      <c r="D19" s="95"/>
      <c r="E19" s="8">
        <f>ESF!D35</f>
        <v>19170114</v>
      </c>
    </row>
    <row r="20" spans="1:5" ht="15">
      <c r="A20" s="102"/>
      <c r="B20" s="103"/>
      <c r="C20" s="95" t="s">
        <v>40</v>
      </c>
      <c r="D20" s="95"/>
      <c r="E20" s="8">
        <f>ESF!D36</f>
        <v>-254185502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249644789</v>
      </c>
    </row>
    <row r="25" spans="1:5" ht="15.75" thickBot="1">
      <c r="A25" s="102"/>
      <c r="B25" s="2"/>
      <c r="C25" s="100" t="s">
        <v>49</v>
      </c>
      <c r="D25" s="100"/>
      <c r="E25" s="9">
        <f>ESF!D43</f>
        <v>319834125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14208197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14208197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48157476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48157476</v>
      </c>
    </row>
    <row r="42" spans="1:5" ht="15.75" thickBot="1">
      <c r="A42" s="102"/>
      <c r="B42" s="2"/>
      <c r="C42" s="100" t="s">
        <v>46</v>
      </c>
      <c r="D42" s="100"/>
      <c r="E42" s="9">
        <f>ESF!I40</f>
        <v>62365673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366891191</v>
      </c>
    </row>
    <row r="44" spans="1:5" ht="15">
      <c r="A44" s="3"/>
      <c r="B44" s="103"/>
      <c r="C44" s="95" t="s">
        <v>51</v>
      </c>
      <c r="D44" s="95"/>
      <c r="E44" s="8">
        <f>ESF!I46</f>
        <v>365871935</v>
      </c>
    </row>
    <row r="45" spans="1:5" ht="15">
      <c r="A45" s="3"/>
      <c r="B45" s="103"/>
      <c r="C45" s="95" t="s">
        <v>52</v>
      </c>
      <c r="D45" s="95"/>
      <c r="E45" s="8">
        <f>ESF!I47</f>
        <v>1019256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-103604862</v>
      </c>
    </row>
    <row r="48" spans="1:5" ht="15">
      <c r="A48" s="3"/>
      <c r="B48" s="103"/>
      <c r="C48" s="95" t="s">
        <v>55</v>
      </c>
      <c r="D48" s="95"/>
      <c r="E48" s="8">
        <f>ESF!I52</f>
        <v>-17115926</v>
      </c>
    </row>
    <row r="49" spans="1:5" ht="15">
      <c r="A49" s="3"/>
      <c r="B49" s="103"/>
      <c r="C49" s="95" t="s">
        <v>56</v>
      </c>
      <c r="D49" s="95"/>
      <c r="E49" s="8">
        <f>ESF!I53</f>
        <v>-86488936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-5817877</v>
      </c>
    </row>
    <row r="54" spans="1:5" ht="15">
      <c r="A54" s="3"/>
      <c r="B54" s="103"/>
      <c r="C54" s="95" t="s">
        <v>61</v>
      </c>
      <c r="D54" s="95"/>
      <c r="E54" s="8">
        <f>ESF!I60</f>
        <v>-5817877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257468452</v>
      </c>
    </row>
    <row r="57" spans="1:5" ht="15.75" thickBot="1">
      <c r="A57" s="3"/>
      <c r="B57" s="2"/>
      <c r="C57" s="100" t="s">
        <v>64</v>
      </c>
      <c r="D57" s="100"/>
      <c r="E57" s="9">
        <f>ESF!I65</f>
        <v>319834125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147421590</v>
      </c>
    </row>
    <row r="60" spans="1:5" ht="15">
      <c r="A60" s="102"/>
      <c r="B60" s="103"/>
      <c r="C60" s="95" t="s">
        <v>13</v>
      </c>
      <c r="D60" s="95"/>
      <c r="E60" s="8">
        <f>ESF!E19</f>
        <v>16767657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422343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28676</v>
      </c>
    </row>
    <row r="66" spans="1:5" ht="15.75" thickBot="1">
      <c r="A66" s="102"/>
      <c r="B66" s="4"/>
      <c r="C66" s="100" t="s">
        <v>26</v>
      </c>
      <c r="D66" s="100"/>
      <c r="E66" s="9">
        <f>ESF!E26</f>
        <v>164640266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12000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122866043</v>
      </c>
    </row>
    <row r="70" spans="1:5" ht="15">
      <c r="A70" s="102"/>
      <c r="B70" s="103"/>
      <c r="C70" s="95" t="s">
        <v>36</v>
      </c>
      <c r="D70" s="95"/>
      <c r="E70" s="8">
        <f>ESF!E34</f>
        <v>252833301</v>
      </c>
    </row>
    <row r="71" spans="1:5" ht="15">
      <c r="A71" s="102"/>
      <c r="B71" s="103"/>
      <c r="C71" s="95" t="s">
        <v>38</v>
      </c>
      <c r="D71" s="95"/>
      <c r="E71" s="8">
        <f>ESF!E35</f>
        <v>18570222</v>
      </c>
    </row>
    <row r="72" spans="1:5" ht="15">
      <c r="A72" s="102"/>
      <c r="B72" s="103"/>
      <c r="C72" s="95" t="s">
        <v>40</v>
      </c>
      <c r="D72" s="95"/>
      <c r="E72" s="8">
        <f>ESF!E36</f>
        <v>-235593360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158688206</v>
      </c>
    </row>
    <row r="77" spans="1:5" ht="15.75" thickBot="1">
      <c r="A77" s="102"/>
      <c r="B77" s="2"/>
      <c r="C77" s="100" t="s">
        <v>49</v>
      </c>
      <c r="D77" s="100"/>
      <c r="E77" s="9">
        <f>ESF!E43</f>
        <v>323328472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12389586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12389586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146831244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146831244</v>
      </c>
    </row>
    <row r="94" spans="1:5" ht="15.75" thickBot="1">
      <c r="A94" s="102"/>
      <c r="B94" s="2"/>
      <c r="C94" s="100" t="s">
        <v>46</v>
      </c>
      <c r="D94" s="100"/>
      <c r="E94" s="9">
        <f>ESF!J40</f>
        <v>159220830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256419783</v>
      </c>
    </row>
    <row r="96" spans="1:5" ht="15">
      <c r="A96" s="3"/>
      <c r="B96" s="103"/>
      <c r="C96" s="95" t="s">
        <v>51</v>
      </c>
      <c r="D96" s="95"/>
      <c r="E96" s="8">
        <f>ESF!J46</f>
        <v>255488639</v>
      </c>
    </row>
    <row r="97" spans="1:5" ht="15">
      <c r="A97" s="3"/>
      <c r="B97" s="103"/>
      <c r="C97" s="95" t="s">
        <v>52</v>
      </c>
      <c r="D97" s="95"/>
      <c r="E97" s="8">
        <f>ESF!J47</f>
        <v>931144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-86494264</v>
      </c>
    </row>
    <row r="100" spans="1:5" ht="15">
      <c r="A100" s="3"/>
      <c r="B100" s="103"/>
      <c r="C100" s="95" t="s">
        <v>55</v>
      </c>
      <c r="D100" s="95"/>
      <c r="E100" s="8">
        <f>ESF!J52</f>
        <v>-12074825</v>
      </c>
    </row>
    <row r="101" spans="1:5" ht="15">
      <c r="A101" s="3"/>
      <c r="B101" s="103"/>
      <c r="C101" s="95" t="s">
        <v>56</v>
      </c>
      <c r="D101" s="95"/>
      <c r="E101" s="8">
        <f>ESF!J53</f>
        <v>-74419439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-5817877</v>
      </c>
    </row>
    <row r="106" spans="1:5" ht="15">
      <c r="A106" s="3"/>
      <c r="B106" s="103"/>
      <c r="C106" s="95" t="s">
        <v>61</v>
      </c>
      <c r="D106" s="95"/>
      <c r="E106" s="8">
        <f>ESF!J60</f>
        <v>-5817877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164107642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323328472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 Josué J. Liévano Mérida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Administrativo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 Claudia A. González Sosa</v>
      </c>
    </row>
    <row r="113" spans="1:5" ht="15">
      <c r="A113" s="3"/>
      <c r="B113" s="2"/>
      <c r="C113" s="105"/>
      <c r="D113" s="5" t="s">
        <v>66</v>
      </c>
      <c r="E113" s="10" t="str">
        <f>ESF!G74</f>
        <v>Jefa del Departamento de Contabilidad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57">
      <c r="A115" s="94" t="s">
        <v>5</v>
      </c>
      <c r="B115" s="94"/>
      <c r="C115" s="94"/>
      <c r="D115" s="94"/>
      <c r="E115" s="13" t="str">
        <f>'[1]ECSF'!C7</f>
        <v>CENTRO DE INVESTIGACION CIENTIFICA DE YUCATAN A.C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113115052</v>
      </c>
    </row>
    <row r="119" spans="2:5" ht="15">
      <c r="B119" s="97"/>
      <c r="C119" s="96" t="s">
        <v>9</v>
      </c>
      <c r="D119" s="96"/>
      <c r="E119" s="11">
        <f>'[1]ECSF'!D16</f>
        <v>94522910</v>
      </c>
    </row>
    <row r="120" spans="2:5" ht="15">
      <c r="B120" s="97"/>
      <c r="C120" s="95" t="s">
        <v>11</v>
      </c>
      <c r="D120" s="95"/>
      <c r="E120" s="12">
        <f>'[1]ECSF'!D18</f>
        <v>83953187</v>
      </c>
    </row>
    <row r="121" spans="2:5" ht="15">
      <c r="B121" s="97"/>
      <c r="C121" s="95" t="s">
        <v>13</v>
      </c>
      <c r="D121" s="95"/>
      <c r="E121" s="12">
        <f>'[1]ECSF'!D19</f>
        <v>10531036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38687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18592142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18592142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1818611</v>
      </c>
    </row>
    <row r="138" spans="2:5" ht="15">
      <c r="B138" s="97"/>
      <c r="C138" s="96" t="s">
        <v>10</v>
      </c>
      <c r="D138" s="96"/>
      <c r="E138" s="11">
        <f>'[1]ECSF'!I16</f>
        <v>1818611</v>
      </c>
    </row>
    <row r="139" spans="2:5" ht="15">
      <c r="B139" s="97"/>
      <c r="C139" s="95" t="s">
        <v>12</v>
      </c>
      <c r="D139" s="95"/>
      <c r="E139" s="12">
        <f>'[1]ECSF'!I18</f>
        <v>1818611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110471408</v>
      </c>
    </row>
    <row r="155" spans="2:5" ht="15">
      <c r="B155" s="97"/>
      <c r="C155" s="96" t="s">
        <v>50</v>
      </c>
      <c r="D155" s="96"/>
      <c r="E155" s="11">
        <f>'[1]ECSF'!I38</f>
        <v>110471408</v>
      </c>
    </row>
    <row r="156" spans="2:5" ht="15">
      <c r="B156" s="97"/>
      <c r="C156" s="95" t="s">
        <v>51</v>
      </c>
      <c r="D156" s="95"/>
      <c r="E156" s="12">
        <f>'[1]ECSF'!I40</f>
        <v>110383296</v>
      </c>
    </row>
    <row r="157" spans="2:5" ht="15">
      <c r="B157" s="97"/>
      <c r="C157" s="95" t="s">
        <v>52</v>
      </c>
      <c r="D157" s="95"/>
      <c r="E157" s="12">
        <f>'[1]ECSF'!I41</f>
        <v>88112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0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109620705</v>
      </c>
    </row>
    <row r="169" spans="2:5" ht="15" customHeight="1">
      <c r="B169" s="97"/>
      <c r="C169" s="96" t="s">
        <v>9</v>
      </c>
      <c r="D169" s="96"/>
      <c r="E169" s="11">
        <f>'[1]ECSF'!E16</f>
        <v>71980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71980</v>
      </c>
    </row>
    <row r="177" spans="2:5" ht="15" customHeight="1">
      <c r="B177" s="97"/>
      <c r="C177" s="96" t="s">
        <v>28</v>
      </c>
      <c r="D177" s="96"/>
      <c r="E177" s="11">
        <f>'[1]ECSF'!E26</f>
        <v>109548725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51510326</v>
      </c>
    </row>
    <row r="181" spans="2:5" ht="15" customHeight="1">
      <c r="B181" s="97"/>
      <c r="C181" s="95" t="s">
        <v>36</v>
      </c>
      <c r="D181" s="95"/>
      <c r="E181" s="12">
        <f>'[1]ECSF'!E31</f>
        <v>57438507</v>
      </c>
    </row>
    <row r="182" spans="2:5" ht="15" customHeight="1">
      <c r="B182" s="97"/>
      <c r="C182" s="95" t="s">
        <v>38</v>
      </c>
      <c r="D182" s="95"/>
      <c r="E182" s="12">
        <f>'[1]ECSF'!E32</f>
        <v>599892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98673768</v>
      </c>
    </row>
    <row r="188" spans="2:5" ht="15">
      <c r="B188" s="97"/>
      <c r="C188" s="96" t="s">
        <v>10</v>
      </c>
      <c r="D188" s="96"/>
      <c r="E188" s="11">
        <f>'[1]ECSF'!J16</f>
        <v>0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98673768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98673768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17110598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17110598</v>
      </c>
    </row>
    <row r="210" spans="2:5" ht="15">
      <c r="B210" s="97"/>
      <c r="C210" s="95" t="s">
        <v>55</v>
      </c>
      <c r="D210" s="95"/>
      <c r="E210" s="12">
        <f>'[1]ECSF'!J46</f>
        <v>5041101</v>
      </c>
    </row>
    <row r="211" spans="2:5" ht="15" customHeight="1">
      <c r="B211" s="97"/>
      <c r="C211" s="95" t="s">
        <v>56</v>
      </c>
      <c r="D211" s="95"/>
      <c r="E211" s="12">
        <f>'[1]ECSF'!J47</f>
        <v>12069497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C.P Josué J. Liévano Mérida</v>
      </c>
    </row>
    <row r="219" spans="3:5" ht="15">
      <c r="C219" s="105"/>
      <c r="D219" s="5" t="s">
        <v>66</v>
      </c>
      <c r="E219" s="15" t="str">
        <f>'[1]ECSF'!C63</f>
        <v>Director Administrativo</v>
      </c>
    </row>
    <row r="220" spans="3:5" ht="15">
      <c r="C220" s="105" t="s">
        <v>75</v>
      </c>
      <c r="D220" s="5" t="s">
        <v>65</v>
      </c>
      <c r="E220" s="15" t="str">
        <f>'[1]ECSF'!G62</f>
        <v>C.P Claudia A. González Sosa</v>
      </c>
    </row>
    <row r="221" spans="3:5" ht="15">
      <c r="C221" s="105"/>
      <c r="D221" s="5" t="s">
        <v>66</v>
      </c>
      <c r="E221" s="15" t="str">
        <f>'[1]ECSF'!G63</f>
        <v>Jefa del Departamento de Contabilidad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2014-03-12T18:59:46Z</cp:lastPrinted>
  <dcterms:created xsi:type="dcterms:W3CDTF">2014-01-27T16:27:43Z</dcterms:created>
  <dcterms:modified xsi:type="dcterms:W3CDTF">2014-03-21T16:32:30Z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