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<sst xmlns="http://schemas.openxmlformats.org/spreadsheetml/2006/main" count="157" uniqueCount="53">
  <si>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</si>
  <si>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</si>
  <si>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</si>
  <si>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</si>
  <si>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</si>
  <si>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</si>
  <si>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</si>
  <si>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</si>
  <si>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</si>
  <si>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</si>
  <si>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</si>
  <si>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</si>
  <si>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</si>
  <si>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</si>
  <si>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</si>
  <si>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</si>
  <si>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</si>
  <si>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</si>
  <si>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</si>
  <si>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</si>
  <si>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</si>
  <si>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</si>
  <si>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</si>
  <si>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</si>
  <si>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</si>
  <si>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</si>
  <si>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</si>
  <si>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</si>
  <si>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</si>
  <si>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</si>
  <si>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</si>
  <si>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</si>
  <si>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</si>
  <si>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</si>
  <si>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</si>
  <si>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</si>
  <si>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</si>
  <si>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</si>
  <si>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</si>
  <si>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</si>
  <si>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</si>
  <si>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</si>
  <si>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</si>
  <si>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</si>
  <si>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</si>
  <si>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</si>
  <si>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</si>
  <si>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</si>
  <si>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LAE Y CP DORA ELIA CARVAJAL CONTRERAS</t>
  </si>
  <si>
    <t>DIRECTORA ADMINISTRATIVA</t>
  </si>
  <si>
    <t>CENTRO DE INVESTIGACION EN QUIMICA APLICADA</t>
  </si>
  <si>
    <t>CP SILVIA ROCHA HERNANDEZ</t>
  </si>
  <si>
    <t>ENCARGADA DEL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</si>
</sst>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3">
      <selection activeCell="E45" sqref="E45:H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50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108487728.53999999</v>
      </c>
      <c r="E16" s="31">
        <f>SUM(E18:E24)</f>
        <v>1563678558.8999999</v>
      </c>
      <c r="F16" s="31">
        <f>SUM(F18:F24)</f>
        <v>1597546403.8300002</v>
      </c>
      <c r="G16" s="31">
        <f>D16+E16-F16</f>
        <v>74619883.60999966</v>
      </c>
      <c r="H16" s="31">
        <f>G16-D16</f>
        <v>-33867844.930000335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92520440.6</v>
      </c>
      <c r="E18" s="37">
        <v>1194978998.85</v>
      </c>
      <c r="F18" s="37">
        <v>1232812177.63</v>
      </c>
      <c r="G18" s="38">
        <f>D18+E18-F18</f>
        <v>54687261.819999695</v>
      </c>
      <c r="H18" s="38">
        <f>G18-D18</f>
        <v>-37833178.7800003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12434599.17</v>
      </c>
      <c r="E19" s="37">
        <v>337734327.43</v>
      </c>
      <c r="F19" s="37">
        <v>331397191.28</v>
      </c>
      <c r="G19" s="38">
        <f aca="true" t="shared" si="0" ref="G19:G24">D19+E19-F19</f>
        <v>18771735.320000052</v>
      </c>
      <c r="H19" s="38">
        <f aca="true" t="shared" si="1" ref="H19:H24">G19-D19</f>
        <v>6337136.1500000525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2861263.85</v>
      </c>
      <c r="E20" s="37">
        <v>30537048.33</v>
      </c>
      <c r="F20" s="37">
        <v>32685356.48</v>
      </c>
      <c r="G20" s="38">
        <f t="shared" si="0"/>
        <v>712955.6999999993</v>
      </c>
      <c r="H20" s="38">
        <f t="shared" si="1"/>
        <v>-2148308.150000001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671424.92</v>
      </c>
      <c r="E22" s="37">
        <v>428184.29</v>
      </c>
      <c r="F22" s="37">
        <v>651678.44</v>
      </c>
      <c r="G22" s="38">
        <f t="shared" si="0"/>
        <v>447930.77</v>
      </c>
      <c r="H22" s="38">
        <f t="shared" si="1"/>
        <v>-223494.15000000002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268160475.38</v>
      </c>
      <c r="E26" s="31">
        <f>SUM(E28:E36)</f>
        <v>357556903.4</v>
      </c>
      <c r="F26" s="31">
        <f>SUM(F28:F36)</f>
        <v>303835005.86</v>
      </c>
      <c r="G26" s="31">
        <f>D26+E26-F26</f>
        <v>321882372.91999996</v>
      </c>
      <c r="H26" s="31">
        <f>G26-D26</f>
        <v>53721897.53999996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45086326.53</v>
      </c>
      <c r="E28" s="37">
        <v>21824010.89</v>
      </c>
      <c r="F28" s="37">
        <v>21920407.37</v>
      </c>
      <c r="G28" s="38">
        <f>D28+E28-F28</f>
        <v>44989930.05</v>
      </c>
      <c r="H28" s="38">
        <f>G28-D28</f>
        <v>-96396.48000000417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139974506.54</v>
      </c>
      <c r="E30" s="37">
        <v>107475269.07</v>
      </c>
      <c r="F30" s="37">
        <v>71682812.17</v>
      </c>
      <c r="G30" s="38">
        <f t="shared" si="2"/>
        <v>175766963.44</v>
      </c>
      <c r="H30" s="38">
        <f t="shared" si="3"/>
        <v>35792456.900000006</v>
      </c>
      <c r="I30" s="35"/>
    </row>
    <row r="31" spans="1:9" ht="19.5" customHeight="1">
      <c r="A31" s="33"/>
      <c r="B31" s="56" t="s">
        <v>27</v>
      </c>
      <c r="C31" s="56"/>
      <c r="D31" s="37">
        <v>372761861.46</v>
      </c>
      <c r="E31" s="37">
        <v>228082328.44</v>
      </c>
      <c r="F31" s="37">
        <v>189855657.32</v>
      </c>
      <c r="G31" s="38">
        <f t="shared" si="2"/>
        <v>410988532.58</v>
      </c>
      <c r="H31" s="38">
        <f t="shared" si="3"/>
        <v>38226671.120000005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-289662219.15</v>
      </c>
      <c r="E33" s="37">
        <v>175295</v>
      </c>
      <c r="F33" s="37">
        <v>20376129</v>
      </c>
      <c r="G33" s="38">
        <f t="shared" si="2"/>
        <v>-309863053.15</v>
      </c>
      <c r="H33" s="38">
        <f t="shared" si="3"/>
        <v>-20200834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376648203.91999996</v>
      </c>
      <c r="E38" s="31">
        <f>E16+E26</f>
        <v>1921235462.2999997</v>
      </c>
      <c r="F38" s="31">
        <f>F16+F26</f>
        <v>1901381409.69</v>
      </c>
      <c r="G38" s="31">
        <f>G16+G26</f>
        <v>396502256.5299996</v>
      </c>
      <c r="H38" s="31">
        <f>H16+H26</f>
        <v>19854052.609999627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108487728.53999999</v>
      </c>
    </row>
    <row r="7" spans="2:5" ht="15">
      <c r="B7" s="81"/>
      <c r="C7" s="82"/>
      <c r="D7" s="4" t="s">
        <v>16</v>
      </c>
      <c r="E7" s="5">
        <f>EAA!D18</f>
        <v>92520440.6</v>
      </c>
    </row>
    <row r="8" spans="2:5" ht="15">
      <c r="B8" s="81"/>
      <c r="C8" s="82"/>
      <c r="D8" s="4" t="s">
        <v>17</v>
      </c>
      <c r="E8" s="5">
        <f>EAA!D19</f>
        <v>12434599.17</v>
      </c>
    </row>
    <row r="9" spans="2:5" ht="15">
      <c r="B9" s="81"/>
      <c r="C9" s="82"/>
      <c r="D9" s="3" t="s">
        <v>18</v>
      </c>
      <c r="E9" s="5">
        <f>EAA!D20</f>
        <v>2861263.85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671424.92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268160475.38</v>
      </c>
    </row>
    <row r="15" spans="2:5" ht="15">
      <c r="B15" s="81"/>
      <c r="C15" s="82"/>
      <c r="D15" s="4" t="s">
        <v>24</v>
      </c>
      <c r="E15" s="5">
        <f>EAA!D28</f>
        <v>45086326.53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139974506.54</v>
      </c>
    </row>
    <row r="18" spans="2:5" ht="15">
      <c r="B18" s="81"/>
      <c r="C18" s="82"/>
      <c r="D18" s="4" t="s">
        <v>27</v>
      </c>
      <c r="E18" s="5">
        <f>EAA!D31</f>
        <v>372761861.46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-289662219.15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376648203.91999996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1563678558.8999999</v>
      </c>
    </row>
    <row r="26" spans="2:5" ht="15">
      <c r="B26" s="81"/>
      <c r="C26" s="82"/>
      <c r="D26" s="4" t="s">
        <v>16</v>
      </c>
      <c r="E26" s="5">
        <f>EAA!E18</f>
        <v>1194978998.85</v>
      </c>
    </row>
    <row r="27" spans="2:5" ht="15">
      <c r="B27" s="81"/>
      <c r="C27" s="82"/>
      <c r="D27" s="4" t="s">
        <v>17</v>
      </c>
      <c r="E27" s="5">
        <f>EAA!E19</f>
        <v>337734327.43</v>
      </c>
    </row>
    <row r="28" spans="2:5" ht="15">
      <c r="B28" s="81"/>
      <c r="C28" s="82"/>
      <c r="D28" s="3" t="s">
        <v>18</v>
      </c>
      <c r="E28" s="5">
        <f>EAA!E20</f>
        <v>30537048.33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428184.29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357556903.4</v>
      </c>
    </row>
    <row r="34" spans="2:5" ht="15">
      <c r="B34" s="81"/>
      <c r="C34" s="82"/>
      <c r="D34" s="4" t="s">
        <v>24</v>
      </c>
      <c r="E34" s="5">
        <f>EAA!E28</f>
        <v>21824010.89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107475269.07</v>
      </c>
    </row>
    <row r="37" spans="2:5" ht="15">
      <c r="B37" s="81"/>
      <c r="C37" s="82"/>
      <c r="D37" s="4" t="s">
        <v>27</v>
      </c>
      <c r="E37" s="5">
        <f>EAA!E31</f>
        <v>228082328.44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175295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1921235462.2999997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1597546403.8300002</v>
      </c>
    </row>
    <row r="45" spans="2:5" ht="15">
      <c r="B45" s="81"/>
      <c r="C45" s="82"/>
      <c r="D45" s="4" t="s">
        <v>16</v>
      </c>
      <c r="E45" s="5">
        <f>EAA!F18</f>
        <v>1232812177.63</v>
      </c>
    </row>
    <row r="46" spans="2:5" ht="15">
      <c r="B46" s="81"/>
      <c r="C46" s="82"/>
      <c r="D46" s="4" t="s">
        <v>17</v>
      </c>
      <c r="E46" s="5">
        <f>EAA!F19</f>
        <v>331397191.28</v>
      </c>
    </row>
    <row r="47" spans="2:5" ht="15">
      <c r="B47" s="81"/>
      <c r="C47" s="82"/>
      <c r="D47" s="3" t="s">
        <v>18</v>
      </c>
      <c r="E47" s="5">
        <f>EAA!F20</f>
        <v>32685356.48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651678.44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303835005.86</v>
      </c>
    </row>
    <row r="53" spans="2:5" ht="15">
      <c r="B53" s="81"/>
      <c r="C53" s="82"/>
      <c r="D53" s="4" t="s">
        <v>24</v>
      </c>
      <c r="E53" s="5">
        <f>EAA!F28</f>
        <v>21920407.37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71682812.17</v>
      </c>
    </row>
    <row r="56" spans="2:5" ht="15">
      <c r="B56" s="81"/>
      <c r="C56" s="82"/>
      <c r="D56" s="4" t="s">
        <v>27</v>
      </c>
      <c r="E56" s="5">
        <f>EAA!F31</f>
        <v>189855657.32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20376129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1901381409.69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74619883.60999966</v>
      </c>
    </row>
    <row r="64" spans="2:5" ht="15">
      <c r="B64" s="84"/>
      <c r="C64" s="82"/>
      <c r="D64" s="4" t="s">
        <v>16</v>
      </c>
      <c r="E64" s="5">
        <f>EAA!G18</f>
        <v>54687261.819999695</v>
      </c>
    </row>
    <row r="65" spans="2:5" ht="15">
      <c r="B65" s="84"/>
      <c r="C65" s="82"/>
      <c r="D65" s="4" t="s">
        <v>17</v>
      </c>
      <c r="E65" s="5">
        <f>EAA!G19</f>
        <v>18771735.320000052</v>
      </c>
    </row>
    <row r="66" spans="2:5" ht="15">
      <c r="B66" s="84"/>
      <c r="C66" s="82"/>
      <c r="D66" s="3" t="s">
        <v>18</v>
      </c>
      <c r="E66" s="5">
        <f>EAA!G20</f>
        <v>712955.6999999993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447930.77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321882372.91999996</v>
      </c>
    </row>
    <row r="72" spans="2:5" ht="15">
      <c r="B72" s="84"/>
      <c r="C72" s="82"/>
      <c r="D72" s="4" t="s">
        <v>24</v>
      </c>
      <c r="E72" s="5">
        <f>EAA!G28</f>
        <v>44989930.05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175766963.44</v>
      </c>
    </row>
    <row r="75" spans="2:5" ht="15">
      <c r="B75" s="84"/>
      <c r="C75" s="82"/>
      <c r="D75" s="4" t="s">
        <v>27</v>
      </c>
      <c r="E75" s="5">
        <f>EAA!G31</f>
        <v>410988532.58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-309863053.15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396502256.5299996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-33867844.930000335</v>
      </c>
    </row>
    <row r="83" spans="2:5" ht="15">
      <c r="B83" s="84"/>
      <c r="C83" s="82"/>
      <c r="D83" s="4" t="s">
        <v>16</v>
      </c>
      <c r="E83" s="5">
        <f>EAA!H18</f>
        <v>-37833178.7800003</v>
      </c>
    </row>
    <row r="84" spans="2:5" ht="15">
      <c r="B84" s="84"/>
      <c r="C84" s="82"/>
      <c r="D84" s="4" t="s">
        <v>17</v>
      </c>
      <c r="E84" s="5">
        <f>EAA!H19</f>
        <v>6337136.1500000525</v>
      </c>
    </row>
    <row r="85" spans="2:5" ht="15">
      <c r="B85" s="84"/>
      <c r="C85" s="82"/>
      <c r="D85" s="3" t="s">
        <v>18</v>
      </c>
      <c r="E85" s="5">
        <f>EAA!H20</f>
        <v>-2148308.150000001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-223494.15000000002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53721897.53999996</v>
      </c>
    </row>
    <row r="91" spans="2:5" ht="15">
      <c r="B91" s="84"/>
      <c r="C91" s="82"/>
      <c r="D91" s="4" t="s">
        <v>24</v>
      </c>
      <c r="E91" s="5">
        <f>EAA!H28</f>
        <v>-96396.48000000417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35792456.900000006</v>
      </c>
    </row>
    <row r="94" spans="2:5" ht="15">
      <c r="B94" s="84"/>
      <c r="C94" s="82"/>
      <c r="D94" s="4" t="s">
        <v>27</v>
      </c>
      <c r="E94" s="5">
        <f>EAA!H31</f>
        <v>38226671.120000005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-20200834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19854052.609999627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90U.01.07.vd</dc:title>
  <dc:subject/>
  <dc:creator>teresita_quezada</dc:creator>
  <cp:keywords/>
  <dc:description/>
  <cp:lastModifiedBy>Claudia Denisse Juseppe Zagala</cp:lastModifiedBy>
  <cp:lastPrinted>2014-03-14T03:35:00Z</cp:lastPrinted>
  <dcterms:created xsi:type="dcterms:W3CDTF">2014-01-27T18:04:15Z</dcterms:created>
  <dcterms:modified xsi:type="dcterms:W3CDTF">2014-03-21T18:21:11Z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