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<sst xmlns="http://schemas.openxmlformats.org/spreadsheetml/2006/main" count="197" uniqueCount="77">
  <si>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</si>
  <si>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</si>
  <si>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</si>
  <si>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</si>
  <si>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</si>
  <si>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</si>
  <si>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</si>
  <si>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</si>
  <si>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</si>
  <si>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</si>
  <si>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</si>
  <si>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</si>
  <si>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</si>
  <si>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</si>
  <si>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</si>
  <si>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</si>
  <si>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</si>
  <si>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</si>
  <si>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</si>
  <si>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</si>
  <si>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</si>
  <si>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</si>
  <si>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</si>
  <si>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</si>
  <si>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</si>
  <si>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</si>
  <si>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</si>
  <si>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</si>
  <si>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</si>
  <si>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</si>
  <si>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</si>
  <si>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</si>
  <si>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</si>
  <si>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</si>
  <si>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</si>
  <si>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</si>
  <si>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</si>
  <si>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</si>
  <si>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</si>
  <si>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</si>
  <si>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</si>
  <si>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</si>
  <si>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</si>
  <si>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</si>
  <si>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</si>
  <si>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</si>
  <si>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</si>
  <si>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</si>
  <si>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</si>
  <si>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</si>
  <si>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</si>
  <si>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</si>
  <si>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</si>
  <si>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</si>
  <si>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</si>
  <si>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</si>
  <si>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</si>
  <si>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</si>
  <si>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</si>
  <si>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</si>
  <si>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</si>
  <si>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</si>
  <si>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</si>
  <si>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</si>
  <si>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</si>
  <si>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</si>
  <si>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</si>
  <si>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</si>
  <si>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</si>
  <si>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</si>
  <si>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</si>
  <si>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</si>
  <si>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INVESTIGACION EN QUIMICA APLICADA</t>
  </si>
  <si>
    <t>LAE Y CP DORA ELIA CARVAJAL CONTRERAS</t>
  </si>
  <si>
    <t>DIRECTORA ADMINISTRATIVA</t>
  </si>
  <si>
    <t>ENCARGADA DEL DEPARTAMENTO DE RECURSOS FINANCIEROS</t>
  </si>
  <si>
    <t>CP SILVIA ROCHA HERNANDEZ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</si>
</sst>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0">
      <selection activeCell="D57" sqref="D57:G57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230786699</v>
      </c>
      <c r="H14" s="40">
        <f>SUM(H15:H27)</f>
        <v>225473307</v>
      </c>
      <c r="I14" s="21"/>
      <c r="J14" s="21"/>
      <c r="K14" s="66" t="s">
        <v>7</v>
      </c>
      <c r="L14" s="66"/>
      <c r="M14" s="66"/>
      <c r="N14" s="66"/>
      <c r="O14" s="40">
        <f>SUM(O16:O19)</f>
        <v>55760594</v>
      </c>
      <c r="P14" s="40">
        <f>SUM(P16:P19)</f>
        <v>84413205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55440056</v>
      </c>
      <c r="P16" s="41">
        <v>82188403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f>97044+223494</f>
        <v>320538</v>
      </c>
      <c r="P19" s="41">
        <v>2224802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78683997</v>
      </c>
      <c r="H20" s="41">
        <f>49276311+28386343</f>
        <v>77662654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73711695</v>
      </c>
      <c r="P21" s="40">
        <f>SUM(P22:P25)</f>
        <v>72303409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f>53818293+19893402</f>
        <v>73711695</v>
      </c>
      <c r="P23" s="41">
        <v>72116868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149998009</v>
      </c>
      <c r="H25" s="41">
        <v>144051896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186541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2104693</v>
      </c>
      <c r="H27" s="41">
        <v>3758757</v>
      </c>
      <c r="I27" s="21"/>
      <c r="J27" s="20"/>
      <c r="K27" s="66" t="s">
        <v>69</v>
      </c>
      <c r="L27" s="66"/>
      <c r="M27" s="66"/>
      <c r="N27" s="66"/>
      <c r="O27" s="40">
        <f>O14-O21</f>
        <v>-17951101</v>
      </c>
      <c r="P27" s="40">
        <f>P14-P21</f>
        <v>12109796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235129783</v>
      </c>
      <c r="H29" s="40">
        <f>SUM(H30:H48)</f>
        <v>213910514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134921993</v>
      </c>
      <c r="H30" s="41">
        <v>129118913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17168790</v>
      </c>
      <c r="H31" s="41">
        <v>15974267</v>
      </c>
      <c r="I31" s="21"/>
      <c r="J31" s="20"/>
      <c r="K31" s="66" t="s">
        <v>7</v>
      </c>
      <c r="L31" s="66"/>
      <c r="M31" s="66"/>
      <c r="N31" s="66"/>
      <c r="O31" s="40">
        <f>O33+O36+O37</f>
        <v>2205836</v>
      </c>
      <c r="P31" s="40">
        <f>P33+P36+P37</f>
        <v>31686862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64450141</v>
      </c>
      <c r="H32" s="41">
        <f>45137300+575414+1</f>
        <v>45712715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1255304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2747722</v>
      </c>
      <c r="H37" s="41">
        <v>3200126</v>
      </c>
      <c r="I37" s="21"/>
      <c r="J37" s="21"/>
      <c r="K37" s="33"/>
      <c r="L37" s="67" t="s">
        <v>49</v>
      </c>
      <c r="M37" s="67"/>
      <c r="N37" s="67"/>
      <c r="O37" s="41">
        <f>2205836</f>
        <v>2205836</v>
      </c>
      <c r="P37" s="41">
        <v>30431558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15841137</v>
      </c>
      <c r="H39" s="41">
        <v>19904493</v>
      </c>
      <c r="I39" s="21"/>
      <c r="J39" s="20"/>
      <c r="K39" s="66" t="s">
        <v>19</v>
      </c>
      <c r="L39" s="66"/>
      <c r="M39" s="66"/>
      <c r="N39" s="66"/>
      <c r="O39" s="40">
        <f>O41+O44+O45</f>
        <v>17744830</v>
      </c>
      <c r="P39" s="40">
        <f>P41+P44+P45</f>
        <v>2337306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5500090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12244740</v>
      </c>
      <c r="P45" s="41">
        <v>2337306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-15538994</v>
      </c>
      <c r="P47" s="40">
        <f>P31-P39</f>
        <v>29349556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-4343084</v>
      </c>
      <c r="H50" s="59">
        <f>H14-H29</f>
        <v>11562793</v>
      </c>
      <c r="I50" s="55"/>
      <c r="J50" s="69" t="s">
        <v>71</v>
      </c>
      <c r="K50" s="69"/>
      <c r="L50" s="69"/>
      <c r="M50" s="69"/>
      <c r="N50" s="69"/>
      <c r="O50" s="59">
        <f>G50+O27+O47</f>
        <v>-37833179</v>
      </c>
      <c r="P50" s="59">
        <f>H50+P27+P47</f>
        <v>53022145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76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0.5511811023622047" right="0.5511811023622047" top="0" bottom="0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CENTRO DE INVESTIGACION EN QUIMICA APLICADA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230786699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78683997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149998009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2104693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235129783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134921993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17168790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64450141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2747722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15841137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-4343084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55760594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55440056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320538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73711695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73711695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-17951101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2205836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2205836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17744830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5500090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12244740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-15538994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-37833179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225473307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77662654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144051896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3758757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213910514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129118913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15974267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45712715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3200126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19904493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11562793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84413205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82188403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2224802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72303409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72116868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186541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12109796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31686862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1255304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30431558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2337306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2337306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29349556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53022145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LAE Y CP DORA ELIA CARVAJAL CONTRERAS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DIRECTORA ADMINISTRATIVA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CP SILVIA ROCHA HERNANDEZ</v>
      </c>
    </row>
    <row r="116" spans="3:7" ht="15">
      <c r="C116" s="85"/>
      <c r="D116" s="85"/>
      <c r="E116" s="85"/>
      <c r="F116" s="16" t="s">
        <v>56</v>
      </c>
      <c r="G116" s="17" t="str">
        <f>EFE!L58</f>
        <v>ENCARGADA DEL DEPARTAMENTO DE RECURSOS FINANCIEROS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2014-03-15T03:03:46Z</cp:lastPrinted>
  <dcterms:created xsi:type="dcterms:W3CDTF">2014-01-27T17:55:30Z</dcterms:created>
  <dcterms:modified xsi:type="dcterms:W3CDTF">2014-03-21T18:21:41Z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