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<sst xmlns="http://schemas.openxmlformats.org/spreadsheetml/2006/main" count="194" uniqueCount="79">
  <si>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</si>
  <si>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</si>
  <si>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</si>
  <si>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</si>
  <si>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</si>
  <si>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</si>
  <si>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</si>
  <si>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</si>
  <si>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</si>
  <si>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</si>
  <si>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</si>
  <si>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</si>
  <si>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</si>
  <si>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</si>
  <si>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</si>
  <si>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</si>
  <si>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</si>
  <si>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</si>
  <si>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</si>
  <si>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</si>
  <si>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</si>
  <si>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</si>
  <si>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</si>
  <si>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</si>
  <si>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</si>
  <si>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</si>
  <si>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</si>
  <si>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</si>
  <si>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</si>
  <si>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</si>
  <si>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</si>
  <si>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</si>
  <si>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</si>
  <si>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</si>
  <si>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</si>
  <si>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</si>
  <si>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</si>
  <si>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</si>
  <si>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</si>
  <si>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</si>
  <si>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</si>
  <si>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</si>
  <si>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</si>
  <si>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</si>
  <si>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</si>
  <si>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</si>
  <si>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</si>
  <si>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</si>
  <si>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</si>
  <si>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</si>
  <si>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</si>
  <si>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</si>
  <si>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</si>
  <si>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</si>
  <si>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</si>
  <si>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</si>
  <si>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</si>
  <si>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</si>
  <si>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</si>
  <si>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</si>
  <si>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</si>
  <si>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</si>
  <si>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</si>
  <si>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</si>
  <si>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</si>
  <si>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</si>
  <si>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</si>
  <si>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</si>
  <si>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</si>
  <si>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</si>
  <si>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</si>
  <si>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</si>
  <si>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</si>
  <si>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</si>
  <si>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Mtro. Carlos Nieto Parra</t>
  </si>
  <si>
    <t>Director de Administración Presupuestal y Financiera</t>
  </si>
  <si>
    <t>C.P. Roberto Carlos Carvajal Duarte</t>
  </si>
  <si>
    <t>Subdirector de Contabilidad</t>
  </si>
  <si>
    <t>90X CONSEJO NACIONAL DE CIENCIA Y TECNOLOGIA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</si>
</sst>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D27" sqref="D27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1175436</v>
      </c>
      <c r="E12" s="44">
        <f>SUM(E13:E20)</f>
        <v>1745309</v>
      </c>
      <c r="F12" s="45"/>
      <c r="G12" s="79" t="s">
        <v>28</v>
      </c>
      <c r="H12" s="79"/>
      <c r="I12" s="44">
        <f>SUM(I13:I15)</f>
        <v>627106865</v>
      </c>
      <c r="J12" s="44">
        <f>SUM(J13:J15)</f>
        <v>529914709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333295150</v>
      </c>
      <c r="J13" s="48">
        <v>333671081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7739010</v>
      </c>
      <c r="J14" s="48">
        <v>7839578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286072705</v>
      </c>
      <c r="J15" s="48">
        <v>188404050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17786425118</v>
      </c>
      <c r="J17" s="44">
        <f>SUM(J18:J26)</f>
        <v>13586150724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1175436</v>
      </c>
      <c r="E19" s="48">
        <v>1745309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7327295089</v>
      </c>
      <c r="J20" s="48">
        <v>5831047967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10459130029</v>
      </c>
      <c r="J21" s="48">
        <v>7755102757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18412916653</v>
      </c>
      <c r="E22" s="44">
        <f>SUM(E23:E24)</f>
        <v>14115172081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f>18412960077-43424</f>
        <v>18412916653</v>
      </c>
      <c r="E24" s="48">
        <f>1855051973+7755346304+4504773804</f>
        <v>14115172081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425474</v>
      </c>
      <c r="E26" s="44">
        <f>SUM(E27:E31)</f>
        <v>540560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390659</v>
      </c>
      <c r="E27" s="48">
        <v>536173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34815</v>
      </c>
      <c r="E31" s="48">
        <v>4387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18414517563</v>
      </c>
      <c r="E33" s="54">
        <f>E12+E22+E26</f>
        <v>14117457950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28155533</v>
      </c>
      <c r="J40" s="56">
        <f>SUM(J41:J46)</f>
        <v>7821316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27944722</v>
      </c>
      <c r="J41" s="48">
        <v>7736425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210811</v>
      </c>
      <c r="J46" s="48">
        <v>84891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18441687516</v>
      </c>
      <c r="J51" s="58">
        <f>J12+J17+J28+J33+J40+J48</f>
        <v>14123886749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-27169953</v>
      </c>
      <c r="J53" s="58">
        <f>E33-J51</f>
        <v>-6428799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74</v>
      </c>
      <c r="D61" s="72"/>
      <c r="E61" s="21"/>
      <c r="F61" s="21"/>
      <c r="G61" s="72" t="s">
        <v>76</v>
      </c>
      <c r="H61" s="72"/>
      <c r="I61" s="25"/>
      <c r="J61" s="21"/>
    </row>
    <row r="62" spans="2:10" ht="13.5" customHeight="1">
      <c r="B62" s="26"/>
      <c r="C62" s="78" t="s">
        <v>75</v>
      </c>
      <c r="D62" s="78"/>
      <c r="E62" s="27"/>
      <c r="F62" s="27"/>
      <c r="G62" s="78" t="s">
        <v>77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90X CONSEJO NACIONAL DE CIENCIA Y TECNOLOGIA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1175436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1175436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18412916653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18412916653</v>
      </c>
    </row>
    <row r="18" spans="1:5" ht="24" customHeight="1">
      <c r="A18" s="88"/>
      <c r="B18" s="90"/>
      <c r="C18" s="93" t="s">
        <v>20</v>
      </c>
      <c r="D18" s="93"/>
      <c r="E18" s="4">
        <f>'EA'!D26</f>
        <v>425474</v>
      </c>
    </row>
    <row r="19" spans="1:5" ht="24" customHeight="1">
      <c r="A19" s="88"/>
      <c r="B19" s="90"/>
      <c r="C19" s="92" t="s">
        <v>21</v>
      </c>
      <c r="D19" s="92"/>
      <c r="E19" s="6">
        <f>'EA'!D27</f>
        <v>390659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34815</v>
      </c>
    </row>
    <row r="24" spans="1:5" ht="24" customHeight="1">
      <c r="A24" s="88"/>
      <c r="B24" s="7"/>
      <c r="C24" s="94" t="s">
        <v>26</v>
      </c>
      <c r="D24" s="94"/>
      <c r="E24" s="4">
        <f>'EA'!D33</f>
        <v>18414517563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627106865</v>
      </c>
    </row>
    <row r="26" spans="1:5" ht="24" customHeight="1">
      <c r="A26" s="88"/>
      <c r="B26" s="91"/>
      <c r="C26" s="92" t="s">
        <v>29</v>
      </c>
      <c r="D26" s="92"/>
      <c r="E26" s="5">
        <f>'EA'!I13</f>
        <v>333295150</v>
      </c>
    </row>
    <row r="27" spans="1:5" ht="24" customHeight="1">
      <c r="A27" s="88"/>
      <c r="B27" s="91"/>
      <c r="C27" s="92" t="s">
        <v>30</v>
      </c>
      <c r="D27" s="92"/>
      <c r="E27" s="5">
        <f>'EA'!I14</f>
        <v>7739010</v>
      </c>
    </row>
    <row r="28" spans="1:5" ht="24" customHeight="1">
      <c r="A28" s="88"/>
      <c r="B28" s="91"/>
      <c r="C28" s="92" t="s">
        <v>31</v>
      </c>
      <c r="D28" s="92"/>
      <c r="E28" s="5">
        <f>'EA'!I15</f>
        <v>286072705</v>
      </c>
    </row>
    <row r="29" spans="1:5" ht="24" customHeight="1">
      <c r="A29" s="88"/>
      <c r="B29" s="91"/>
      <c r="C29" s="93" t="s">
        <v>32</v>
      </c>
      <c r="D29" s="93"/>
      <c r="E29" s="4">
        <f>'EA'!I17</f>
        <v>17786425118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7327295089</v>
      </c>
    </row>
    <row r="33" spans="1:5" ht="24" customHeight="1">
      <c r="A33" s="88"/>
      <c r="B33" s="91"/>
      <c r="C33" s="92" t="s">
        <v>36</v>
      </c>
      <c r="D33" s="92"/>
      <c r="E33" s="5">
        <f>'EA'!I21</f>
        <v>10459130029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28155533</v>
      </c>
    </row>
    <row r="50" spans="1:5" ht="24" customHeight="1">
      <c r="A50" s="88"/>
      <c r="B50" s="91"/>
      <c r="C50" s="92" t="s">
        <v>52</v>
      </c>
      <c r="D50" s="92"/>
      <c r="E50" s="5">
        <f>'EA'!I41</f>
        <v>27944722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210811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18441687516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-27169953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1745309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1745309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14115172081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14115172081</v>
      </c>
    </row>
    <row r="72" spans="1:5" ht="24" customHeight="1">
      <c r="A72" s="88"/>
      <c r="B72" s="90"/>
      <c r="C72" s="93" t="s">
        <v>20</v>
      </c>
      <c r="D72" s="93"/>
      <c r="E72" s="4">
        <f>'EA'!E26</f>
        <v>540560</v>
      </c>
    </row>
    <row r="73" spans="1:5" ht="24" customHeight="1">
      <c r="A73" s="88"/>
      <c r="B73" s="90"/>
      <c r="C73" s="92" t="s">
        <v>21</v>
      </c>
      <c r="D73" s="92"/>
      <c r="E73" s="6">
        <f>'EA'!E27</f>
        <v>536173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4387</v>
      </c>
    </row>
    <row r="78" spans="1:5" ht="24" customHeight="1">
      <c r="A78" s="88"/>
      <c r="B78" s="7"/>
      <c r="C78" s="94" t="s">
        <v>26</v>
      </c>
      <c r="D78" s="94"/>
      <c r="E78" s="4">
        <f>'EA'!E33</f>
        <v>14117457950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529914709</v>
      </c>
    </row>
    <row r="80" spans="1:5" ht="24" customHeight="1">
      <c r="A80" s="88"/>
      <c r="B80" s="91"/>
      <c r="C80" s="92" t="s">
        <v>29</v>
      </c>
      <c r="D80" s="92"/>
      <c r="E80" s="5">
        <f>'EA'!J13</f>
        <v>333671081</v>
      </c>
    </row>
    <row r="81" spans="1:5" ht="24" customHeight="1">
      <c r="A81" s="88"/>
      <c r="B81" s="91"/>
      <c r="C81" s="92" t="s">
        <v>30</v>
      </c>
      <c r="D81" s="92"/>
      <c r="E81" s="5">
        <f>'EA'!J14</f>
        <v>7839578</v>
      </c>
    </row>
    <row r="82" spans="1:5" ht="24" customHeight="1">
      <c r="A82" s="88"/>
      <c r="B82" s="91"/>
      <c r="C82" s="92" t="s">
        <v>31</v>
      </c>
      <c r="D82" s="92"/>
      <c r="E82" s="5">
        <f>'EA'!J15</f>
        <v>188404050</v>
      </c>
    </row>
    <row r="83" spans="1:5" ht="24" customHeight="1">
      <c r="A83" s="88"/>
      <c r="B83" s="91"/>
      <c r="C83" s="93" t="s">
        <v>32</v>
      </c>
      <c r="D83" s="93"/>
      <c r="E83" s="4">
        <f>'EA'!J17</f>
        <v>13586150724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5831047967</v>
      </c>
    </row>
    <row r="87" spans="1:5" ht="24" customHeight="1">
      <c r="A87" s="88"/>
      <c r="B87" s="91"/>
      <c r="C87" s="92" t="s">
        <v>36</v>
      </c>
      <c r="D87" s="92"/>
      <c r="E87" s="5">
        <f>'EA'!J21</f>
        <v>7755102757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7821316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7736425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84891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14123886749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-6428799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Mtro. Carlos Nieto Parra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Administración Presupuestal y Financiera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Roberto Carlos Carvajal Duarte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Subdirector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2014-03-05T03:18:13Z</cp:lastPrinted>
  <dcterms:created xsi:type="dcterms:W3CDTF">2014-01-27T17:39:58Z</dcterms:created>
  <dcterms:modified xsi:type="dcterms:W3CDTF">2014-03-21T18:20:30Z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