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440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<sst xmlns="http://schemas.openxmlformats.org/spreadsheetml/2006/main" count="159" uniqueCount="55">
  <si>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</si>
  <si>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</si>
  <si>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</si>
  <si>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</si>
  <si>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</si>
  <si>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</si>
  <si>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</si>
  <si>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</si>
  <si>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</si>
  <si>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</si>
  <si>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</si>
  <si>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</si>
  <si>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</si>
  <si>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</si>
  <si>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</si>
  <si>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</si>
  <si>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</si>
  <si>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</si>
  <si>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</si>
  <si>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</si>
  <si>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</si>
  <si>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</si>
  <si>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</si>
  <si>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</si>
  <si>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</si>
  <si>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</si>
  <si>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</si>
  <si>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</si>
  <si>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</si>
  <si>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</si>
  <si>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</si>
  <si>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</si>
  <si>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</si>
  <si>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</si>
  <si>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</si>
  <si>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</si>
  <si>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</si>
  <si>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</si>
  <si>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</si>
  <si>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</si>
  <si>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</si>
  <si>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</si>
  <si>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</si>
  <si>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</si>
  <si>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</si>
  <si>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</si>
  <si>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</si>
  <si>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</si>
  <si>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Nombre de quien elabora</t>
  </si>
  <si>
    <t>Cargo de quien elabora</t>
  </si>
  <si>
    <t>Nombre de quien autoriza</t>
  </si>
  <si>
    <t>Cargo de quien autoriza</t>
  </si>
  <si>
    <t>Corporación Mexicana de Investigación en Materiales, S.A de C.V.</t>
  </si>
  <si>
    <t>C.P. Javier Augusto Medina Martínez                                                                                                                Gerente de Finanzas</t>
  </si>
  <si>
    <t>C.P. Jose de Jesús Sanchez Garay                                                                                                                                                              Subgerente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</si>
</sst>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7" fillId="10" borderId="0" xfId="47" applyNumberFormat="1" applyFont="1" applyFill="1" applyBorder="1" applyAlignment="1">
      <alignment vertical="top"/>
    </xf>
    <xf numFmtId="0" fontId="7" fillId="34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8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8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9" fillId="34" borderId="0" xfId="15" applyNumberFormat="1" applyFont="1" applyFill="1" applyBorder="1" applyAlignment="1">
      <alignment horizontal="centerContinuous" vertical="center"/>
      <protection/>
    </xf>
    <xf numFmtId="0" fontId="9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43" fontId="8" fillId="34" borderId="0" xfId="47" applyFont="1" applyFill="1" applyBorder="1" applyAlignment="1">
      <alignment/>
    </xf>
    <xf numFmtId="0" fontId="8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8" fillId="34" borderId="0" xfId="47" applyNumberFormat="1" applyFont="1" applyFill="1" applyBorder="1" applyAlignment="1" applyProtection="1">
      <alignment vertical="top"/>
      <protection locked="0"/>
    </xf>
    <xf numFmtId="3" fontId="8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vertical="top" wrapText="1"/>
    </xf>
    <xf numFmtId="0" fontId="8" fillId="34" borderId="12" xfId="0" applyNumberFormat="1" applyFont="1" applyFill="1" applyBorder="1" applyAlignment="1" applyProtection="1">
      <alignment/>
      <protection locked="0"/>
    </xf>
    <xf numFmtId="0" fontId="9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9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9" fillId="34" borderId="12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>
      <alignment horizontal="center"/>
    </xf>
    <xf numFmtId="0" fontId="8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9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9" fillId="34" borderId="10" xfId="15" applyNumberFormat="1" applyFont="1" applyFill="1" applyBorder="1" applyAlignment="1">
      <alignment horizontal="center" vertical="center"/>
      <protection/>
    </xf>
    <xf numFmtId="0" fontId="9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9" fillId="34" borderId="10" xfId="15" applyNumberFormat="1" applyFont="1" applyFill="1" applyBorder="1" applyAlignment="1">
      <alignment horizontal="center" vertical="top"/>
      <protection/>
    </xf>
    <xf numFmtId="0" fontId="9" fillId="34" borderId="0" xfId="15" applyNumberFormat="1" applyFont="1" applyFill="1" applyBorder="1" applyAlignment="1">
      <alignment horizontal="center" vertical="top"/>
      <protection/>
    </xf>
    <xf numFmtId="0" fontId="9" fillId="34" borderId="11" xfId="15" applyNumberFormat="1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25">
      <selection activeCell="E43" sqref="E43:H43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58"/>
      <c r="D1" s="58"/>
      <c r="E1" s="58"/>
      <c r="F1" s="57"/>
      <c r="G1" s="57"/>
      <c r="H1" s="57"/>
      <c r="I1" s="17"/>
      <c r="J1" s="57"/>
      <c r="K1" s="57"/>
    </row>
    <row r="2" s="15" customFormat="1" ht="6" customHeight="1">
      <c r="B2" s="16"/>
    </row>
    <row r="3" spans="2:11" s="15" customFormat="1" ht="13.5" customHeight="1">
      <c r="B3" s="47"/>
      <c r="C3" s="60" t="s">
        <v>36</v>
      </c>
      <c r="D3" s="60"/>
      <c r="E3" s="60"/>
      <c r="F3" s="60"/>
      <c r="G3" s="60"/>
      <c r="H3" s="47"/>
      <c r="I3" s="47"/>
      <c r="J3" s="20"/>
      <c r="K3" s="20"/>
    </row>
    <row r="4" spans="2:11" s="15" customFormat="1" ht="13.5" customHeight="1">
      <c r="B4" s="47"/>
      <c r="C4" s="60" t="s">
        <v>0</v>
      </c>
      <c r="D4" s="60"/>
      <c r="E4" s="60"/>
      <c r="F4" s="60"/>
      <c r="G4" s="60"/>
      <c r="H4" s="47"/>
      <c r="I4" s="47"/>
      <c r="J4" s="20"/>
      <c r="K4" s="20"/>
    </row>
    <row r="5" spans="2:11" s="15" customFormat="1" ht="13.5" customHeight="1">
      <c r="B5" s="47"/>
      <c r="C5" s="60" t="s">
        <v>1</v>
      </c>
      <c r="D5" s="60"/>
      <c r="E5" s="60"/>
      <c r="F5" s="60"/>
      <c r="G5" s="60"/>
      <c r="H5" s="47"/>
      <c r="I5" s="47"/>
      <c r="J5" s="20"/>
      <c r="K5" s="20"/>
    </row>
    <row r="6" spans="2:11" s="15" customFormat="1" ht="13.5" customHeight="1">
      <c r="B6" s="47"/>
      <c r="C6" s="60" t="s">
        <v>2</v>
      </c>
      <c r="D6" s="60"/>
      <c r="E6" s="60"/>
      <c r="F6" s="60"/>
      <c r="G6" s="60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59" t="s">
        <v>52</v>
      </c>
      <c r="D7" s="59"/>
      <c r="E7" s="59"/>
      <c r="F7" s="59"/>
      <c r="G7" s="59"/>
      <c r="H7" s="46"/>
      <c r="I7" s="14"/>
      <c r="J7" s="14"/>
      <c r="K7" s="14"/>
      <c r="L7" s="14"/>
      <c r="M7" s="14"/>
    </row>
    <row r="8" spans="1:9" s="15" customFormat="1" ht="6.75" customHeight="1">
      <c r="A8" s="69"/>
      <c r="B8" s="69"/>
      <c r="C8" s="69"/>
      <c r="D8" s="69"/>
      <c r="E8" s="69"/>
      <c r="F8" s="69"/>
      <c r="G8" s="69"/>
      <c r="H8" s="69"/>
      <c r="I8" s="69"/>
    </row>
    <row r="9" spans="1:9" s="15" customFormat="1" ht="3" customHeight="1">
      <c r="A9" s="69"/>
      <c r="B9" s="69"/>
      <c r="C9" s="69"/>
      <c r="D9" s="69"/>
      <c r="E9" s="69"/>
      <c r="F9" s="69"/>
      <c r="G9" s="69"/>
      <c r="H9" s="69"/>
      <c r="I9" s="69"/>
    </row>
    <row r="10" spans="1:9" s="25" customFormat="1" ht="27">
      <c r="A10" s="48"/>
      <c r="B10" s="70" t="s">
        <v>6</v>
      </c>
      <c r="C10" s="70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1"/>
      <c r="C11" s="71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2"/>
      <c r="B12" s="69"/>
      <c r="C12" s="69"/>
      <c r="D12" s="69"/>
      <c r="E12" s="69"/>
      <c r="F12" s="69"/>
      <c r="G12" s="69"/>
      <c r="H12" s="69"/>
      <c r="I12" s="73"/>
    </row>
    <row r="13" spans="1:11" s="15" customFormat="1" ht="3" customHeight="1">
      <c r="A13" s="76"/>
      <c r="B13" s="77"/>
      <c r="C13" s="77"/>
      <c r="D13" s="77"/>
      <c r="E13" s="77"/>
      <c r="F13" s="77"/>
      <c r="G13" s="77"/>
      <c r="H13" s="77"/>
      <c r="I13" s="78"/>
      <c r="J13" s="20"/>
      <c r="K13" s="20"/>
    </row>
    <row r="14" spans="1:11" s="15" customFormat="1" ht="13.5">
      <c r="A14" s="26"/>
      <c r="B14" s="75" t="s">
        <v>14</v>
      </c>
      <c r="C14" s="75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6" t="s">
        <v>15</v>
      </c>
      <c r="C16" s="56"/>
      <c r="D16" s="31">
        <f>SUM(D18:D24)</f>
        <v>305387359</v>
      </c>
      <c r="E16" s="31">
        <f>SUM(E18:E24)</f>
        <v>8891237346</v>
      </c>
      <c r="F16" s="31">
        <f>SUM(F18:F24)</f>
        <v>8855664801</v>
      </c>
      <c r="G16" s="31">
        <f>D16+E16-F16</f>
        <v>340959904</v>
      </c>
      <c r="H16" s="31">
        <f>G16-D16</f>
        <v>35572545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4" t="s">
        <v>16</v>
      </c>
      <c r="C18" s="74"/>
      <c r="D18" s="37">
        <v>136728055</v>
      </c>
      <c r="E18" s="37">
        <v>7595293651</v>
      </c>
      <c r="F18" s="37">
        <v>7632820904</v>
      </c>
      <c r="G18" s="38">
        <f>D18+E18-F18</f>
        <v>99200802</v>
      </c>
      <c r="H18" s="38">
        <f>G18-D18</f>
        <v>-37527253</v>
      </c>
      <c r="I18" s="35"/>
      <c r="J18" s="20"/>
      <c r="K18" s="20"/>
    </row>
    <row r="19" spans="1:11" s="15" customFormat="1" ht="19.5" customHeight="1">
      <c r="A19" s="33"/>
      <c r="B19" s="74" t="s">
        <v>17</v>
      </c>
      <c r="C19" s="74"/>
      <c r="D19" s="37">
        <v>153766848</v>
      </c>
      <c r="E19" s="37">
        <v>1274660502</v>
      </c>
      <c r="F19" s="37">
        <v>1204777807</v>
      </c>
      <c r="G19" s="38">
        <f aca="true" t="shared" si="0" ref="G19:G24">D19+E19-F19</f>
        <v>223649543</v>
      </c>
      <c r="H19" s="38">
        <f aca="true" t="shared" si="1" ref="H19:H24">G19-D19</f>
        <v>69882695</v>
      </c>
      <c r="I19" s="35"/>
      <c r="J19" s="20"/>
      <c r="K19" s="20"/>
    </row>
    <row r="20" spans="1:11" s="15" customFormat="1" ht="19.5" customHeight="1">
      <c r="A20" s="33"/>
      <c r="B20" s="74" t="s">
        <v>18</v>
      </c>
      <c r="C20" s="74"/>
      <c r="D20" s="37">
        <v>5437971</v>
      </c>
      <c r="E20" s="37">
        <v>15558420</v>
      </c>
      <c r="F20" s="37">
        <v>15472961</v>
      </c>
      <c r="G20" s="38">
        <f t="shared" si="0"/>
        <v>5523430</v>
      </c>
      <c r="H20" s="38">
        <f t="shared" si="1"/>
        <v>85459</v>
      </c>
      <c r="I20" s="35"/>
      <c r="J20" s="20"/>
      <c r="K20" s="20"/>
    </row>
    <row r="21" spans="1:14" s="15" customFormat="1" ht="19.5" customHeight="1">
      <c r="A21" s="33"/>
      <c r="B21" s="74" t="s">
        <v>19</v>
      </c>
      <c r="C21" s="74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4" t="s">
        <v>20</v>
      </c>
      <c r="C22" s="74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74" t="s">
        <v>21</v>
      </c>
      <c r="C23" s="74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4" t="s">
        <v>22</v>
      </c>
      <c r="C24" s="74"/>
      <c r="D24" s="37">
        <v>9454485</v>
      </c>
      <c r="E24" s="37">
        <v>5724773</v>
      </c>
      <c r="F24" s="37">
        <v>2593129</v>
      </c>
      <c r="G24" s="38">
        <f t="shared" si="0"/>
        <v>12586129</v>
      </c>
      <c r="H24" s="38">
        <f t="shared" si="1"/>
        <v>3131644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6" t="s">
        <v>23</v>
      </c>
      <c r="C26" s="56"/>
      <c r="D26" s="31">
        <f>SUM(D28:D36)</f>
        <v>349852987</v>
      </c>
      <c r="E26" s="31">
        <f>SUM(E28:E36)</f>
        <v>116031474</v>
      </c>
      <c r="F26" s="31">
        <f>SUM(F28:F36)</f>
        <v>56312441</v>
      </c>
      <c r="G26" s="31">
        <f>D26+E26-F26</f>
        <v>409572020</v>
      </c>
      <c r="H26" s="31">
        <f>G26-D26</f>
        <v>59719033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4" t="s">
        <v>24</v>
      </c>
      <c r="C28" s="74"/>
      <c r="D28" s="37">
        <v>33000000</v>
      </c>
      <c r="E28" s="37">
        <v>18207762</v>
      </c>
      <c r="F28" s="37">
        <v>4207762</v>
      </c>
      <c r="G28" s="38">
        <f>D28+E28-F28</f>
        <v>47000000</v>
      </c>
      <c r="H28" s="38">
        <f>G28-D28</f>
        <v>14000000</v>
      </c>
      <c r="I28" s="35"/>
    </row>
    <row r="29" spans="1:9" ht="19.5" customHeight="1">
      <c r="A29" s="33"/>
      <c r="B29" s="74" t="s">
        <v>25</v>
      </c>
      <c r="C29" s="74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4" t="s">
        <v>26</v>
      </c>
      <c r="C30" s="74"/>
      <c r="D30" s="37">
        <v>341405187</v>
      </c>
      <c r="E30" s="37">
        <v>33322421</v>
      </c>
      <c r="F30" s="37">
        <v>3980</v>
      </c>
      <c r="G30" s="38">
        <f t="shared" si="2"/>
        <v>374723628</v>
      </c>
      <c r="H30" s="38">
        <f t="shared" si="3"/>
        <v>33318441</v>
      </c>
      <c r="I30" s="35"/>
    </row>
    <row r="31" spans="1:9" ht="19.5" customHeight="1">
      <c r="A31" s="33"/>
      <c r="B31" s="74" t="s">
        <v>27</v>
      </c>
      <c r="C31" s="74"/>
      <c r="D31" s="37">
        <v>415350755</v>
      </c>
      <c r="E31" s="37">
        <v>41717939</v>
      </c>
      <c r="F31" s="37">
        <v>15553789</v>
      </c>
      <c r="G31" s="38">
        <f t="shared" si="2"/>
        <v>441514905</v>
      </c>
      <c r="H31" s="38">
        <f t="shared" si="3"/>
        <v>26164150</v>
      </c>
      <c r="I31" s="35"/>
    </row>
    <row r="32" spans="1:9" ht="19.5" customHeight="1">
      <c r="A32" s="33"/>
      <c r="B32" s="74" t="s">
        <v>28</v>
      </c>
      <c r="C32" s="74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4" t="s">
        <v>29</v>
      </c>
      <c r="C33" s="74"/>
      <c r="D33" s="37">
        <v>-442142176</v>
      </c>
      <c r="E33" s="37">
        <v>12391559</v>
      </c>
      <c r="F33" s="37">
        <v>25679215</v>
      </c>
      <c r="G33" s="38">
        <f t="shared" si="2"/>
        <v>-455429832</v>
      </c>
      <c r="H33" s="38">
        <f t="shared" si="3"/>
        <v>-13287656</v>
      </c>
      <c r="I33" s="35"/>
    </row>
    <row r="34" spans="1:9" ht="19.5" customHeight="1">
      <c r="A34" s="33"/>
      <c r="B34" s="74" t="s">
        <v>30</v>
      </c>
      <c r="C34" s="74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74" t="s">
        <v>31</v>
      </c>
      <c r="C35" s="74"/>
      <c r="D35" s="37">
        <v>-418479</v>
      </c>
      <c r="E35" s="37">
        <v>48125</v>
      </c>
      <c r="F35" s="37">
        <v>22280</v>
      </c>
      <c r="G35" s="38">
        <f t="shared" si="2"/>
        <v>-392634</v>
      </c>
      <c r="H35" s="38">
        <f t="shared" si="3"/>
        <v>25845</v>
      </c>
      <c r="I35" s="35"/>
    </row>
    <row r="36" spans="1:9" ht="19.5" customHeight="1">
      <c r="A36" s="33"/>
      <c r="B36" s="74" t="s">
        <v>32</v>
      </c>
      <c r="C36" s="74"/>
      <c r="D36" s="37">
        <v>2657700</v>
      </c>
      <c r="E36" s="37">
        <v>10343668</v>
      </c>
      <c r="F36" s="37">
        <v>10845415</v>
      </c>
      <c r="G36" s="38">
        <f t="shared" si="2"/>
        <v>2155953</v>
      </c>
      <c r="H36" s="38">
        <f t="shared" si="3"/>
        <v>-501747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5" t="s">
        <v>33</v>
      </c>
      <c r="C38" s="75"/>
      <c r="D38" s="31">
        <f>D16+D26</f>
        <v>655240346</v>
      </c>
      <c r="E38" s="31">
        <f>E16+E26</f>
        <v>9007268820</v>
      </c>
      <c r="F38" s="31">
        <f>F16+F26</f>
        <v>8911977242</v>
      </c>
      <c r="G38" s="31">
        <f>G16+G26</f>
        <v>750531924</v>
      </c>
      <c r="H38" s="31">
        <f>H16+H26</f>
        <v>95291578</v>
      </c>
      <c r="I38" s="29"/>
    </row>
    <row r="39" spans="1:9" ht="6" customHeight="1">
      <c r="A39" s="66"/>
      <c r="B39" s="67"/>
      <c r="C39" s="67"/>
      <c r="D39" s="67"/>
      <c r="E39" s="67"/>
      <c r="F39" s="67"/>
      <c r="G39" s="67"/>
      <c r="H39" s="67"/>
      <c r="I39" s="68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3" t="s">
        <v>47</v>
      </c>
      <c r="C41" s="63"/>
      <c r="D41" s="63"/>
      <c r="E41" s="63"/>
      <c r="F41" s="63"/>
      <c r="G41" s="63"/>
      <c r="H41" s="63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5" t="s">
        <v>53</v>
      </c>
      <c r="C43" s="65"/>
      <c r="D43" s="22"/>
      <c r="E43" s="64" t="s">
        <v>54</v>
      </c>
      <c r="F43" s="64"/>
      <c r="G43" s="64"/>
      <c r="H43" s="64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2" t="s">
        <v>50</v>
      </c>
      <c r="C44" s="62"/>
      <c r="D44" s="13"/>
      <c r="E44" s="62" t="s">
        <v>48</v>
      </c>
      <c r="F44" s="62"/>
      <c r="G44" s="62"/>
      <c r="H44" s="62"/>
      <c r="I44" s="24"/>
      <c r="J44" s="15"/>
      <c r="P44" s="15"/>
      <c r="Q44" s="15"/>
    </row>
    <row r="45" spans="1:17" ht="13.5" customHeight="1">
      <c r="A45" s="15"/>
      <c r="B45" s="61" t="s">
        <v>51</v>
      </c>
      <c r="C45" s="61"/>
      <c r="D45" s="45"/>
      <c r="E45" s="61" t="s">
        <v>49</v>
      </c>
      <c r="F45" s="61"/>
      <c r="G45" s="61"/>
      <c r="H45" s="61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0:C20"/>
    <mergeCell ref="B21:C21"/>
    <mergeCell ref="B22:C22"/>
    <mergeCell ref="B23:C23"/>
    <mergeCell ref="B24:C24"/>
    <mergeCell ref="B28:C28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A13:I13"/>
    <mergeCell ref="E45:H45"/>
    <mergeCell ref="E44:H44"/>
    <mergeCell ref="B41:H41"/>
    <mergeCell ref="B45:C45"/>
    <mergeCell ref="B44:C44"/>
    <mergeCell ref="E43:H43"/>
    <mergeCell ref="B43:C4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305387359</v>
      </c>
    </row>
    <row r="7" spans="2:5" ht="15">
      <c r="B7" s="81"/>
      <c r="C7" s="82"/>
      <c r="D7" s="4" t="s">
        <v>16</v>
      </c>
      <c r="E7" s="5">
        <f>EAA!D18</f>
        <v>136728055</v>
      </c>
    </row>
    <row r="8" spans="2:5" ht="15">
      <c r="B8" s="81"/>
      <c r="C8" s="82"/>
      <c r="D8" s="4" t="s">
        <v>17</v>
      </c>
      <c r="E8" s="5">
        <f>EAA!D19</f>
        <v>153766848</v>
      </c>
    </row>
    <row r="9" spans="2:5" ht="15">
      <c r="B9" s="81"/>
      <c r="C9" s="82"/>
      <c r="D9" s="3" t="s">
        <v>18</v>
      </c>
      <c r="E9" s="5">
        <f>EAA!D20</f>
        <v>5437971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9454485</v>
      </c>
    </row>
    <row r="14" spans="2:5" ht="15" customHeight="1">
      <c r="B14" s="81"/>
      <c r="C14" s="82"/>
      <c r="D14" s="7" t="s">
        <v>23</v>
      </c>
      <c r="E14" s="2">
        <f>EAA!D26</f>
        <v>349852987</v>
      </c>
    </row>
    <row r="15" spans="2:5" ht="15">
      <c r="B15" s="81"/>
      <c r="C15" s="82"/>
      <c r="D15" s="4" t="s">
        <v>24</v>
      </c>
      <c r="E15" s="5">
        <f>EAA!D28</f>
        <v>33000000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341405187</v>
      </c>
    </row>
    <row r="18" spans="2:5" ht="15">
      <c r="B18" s="81"/>
      <c r="C18" s="82"/>
      <c r="D18" s="4" t="s">
        <v>27</v>
      </c>
      <c r="E18" s="5">
        <f>EAA!D31</f>
        <v>415350755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-442142176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-418479</v>
      </c>
    </row>
    <row r="23" spans="2:5" ht="15">
      <c r="B23" s="81"/>
      <c r="C23" s="82"/>
      <c r="D23" s="4" t="s">
        <v>32</v>
      </c>
      <c r="E23" s="5">
        <f>EAA!D36</f>
        <v>2657700</v>
      </c>
    </row>
    <row r="24" spans="2:5" ht="15">
      <c r="B24" s="81"/>
      <c r="C24" s="82"/>
      <c r="D24" s="1" t="s">
        <v>33</v>
      </c>
      <c r="E24" s="2">
        <f>EAA!D38</f>
        <v>655240346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8891237346</v>
      </c>
    </row>
    <row r="26" spans="2:5" ht="15">
      <c r="B26" s="81"/>
      <c r="C26" s="82"/>
      <c r="D26" s="4" t="s">
        <v>16</v>
      </c>
      <c r="E26" s="5">
        <f>EAA!E18</f>
        <v>7595293651</v>
      </c>
    </row>
    <row r="27" spans="2:5" ht="15">
      <c r="B27" s="81"/>
      <c r="C27" s="82"/>
      <c r="D27" s="4" t="s">
        <v>17</v>
      </c>
      <c r="E27" s="5">
        <f>EAA!E19</f>
        <v>1274660502</v>
      </c>
    </row>
    <row r="28" spans="2:5" ht="15">
      <c r="B28" s="81"/>
      <c r="C28" s="82"/>
      <c r="D28" s="3" t="s">
        <v>18</v>
      </c>
      <c r="E28" s="5">
        <f>EAA!E20</f>
        <v>15558420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5724773</v>
      </c>
    </row>
    <row r="33" spans="2:5" ht="15">
      <c r="B33" s="81"/>
      <c r="C33" s="82"/>
      <c r="D33" s="7" t="s">
        <v>23</v>
      </c>
      <c r="E33" s="2">
        <f>EAA!E26</f>
        <v>116031474</v>
      </c>
    </row>
    <row r="34" spans="2:5" ht="15">
      <c r="B34" s="81"/>
      <c r="C34" s="82"/>
      <c r="D34" s="4" t="s">
        <v>24</v>
      </c>
      <c r="E34" s="5">
        <f>EAA!E28</f>
        <v>18207762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33322421</v>
      </c>
    </row>
    <row r="37" spans="2:5" ht="15">
      <c r="B37" s="81"/>
      <c r="C37" s="82"/>
      <c r="D37" s="4" t="s">
        <v>27</v>
      </c>
      <c r="E37" s="5">
        <f>EAA!E31</f>
        <v>41717939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12391559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48125</v>
      </c>
    </row>
    <row r="42" spans="2:5" ht="15">
      <c r="B42" s="81"/>
      <c r="C42" s="82"/>
      <c r="D42" s="4" t="s">
        <v>32</v>
      </c>
      <c r="E42" s="5">
        <f>EAA!E36</f>
        <v>10343668</v>
      </c>
    </row>
    <row r="43" spans="2:5" ht="15">
      <c r="B43" s="81"/>
      <c r="C43" s="82"/>
      <c r="D43" s="1" t="s">
        <v>33</v>
      </c>
      <c r="E43" s="2">
        <f>EAA!E38</f>
        <v>9007268820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8855664801</v>
      </c>
    </row>
    <row r="45" spans="2:5" ht="15">
      <c r="B45" s="81"/>
      <c r="C45" s="82"/>
      <c r="D45" s="4" t="s">
        <v>16</v>
      </c>
      <c r="E45" s="5">
        <f>EAA!F18</f>
        <v>7632820904</v>
      </c>
    </row>
    <row r="46" spans="2:5" ht="15">
      <c r="B46" s="81"/>
      <c r="C46" s="82"/>
      <c r="D46" s="4" t="s">
        <v>17</v>
      </c>
      <c r="E46" s="5">
        <f>EAA!F19</f>
        <v>1204777807</v>
      </c>
    </row>
    <row r="47" spans="2:5" ht="15">
      <c r="B47" s="81"/>
      <c r="C47" s="82"/>
      <c r="D47" s="3" t="s">
        <v>18</v>
      </c>
      <c r="E47" s="5">
        <f>EAA!F20</f>
        <v>15472961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2593129</v>
      </c>
    </row>
    <row r="52" spans="2:5" ht="15">
      <c r="B52" s="81"/>
      <c r="C52" s="82"/>
      <c r="D52" s="7" t="s">
        <v>23</v>
      </c>
      <c r="E52" s="2">
        <f>EAA!F26</f>
        <v>56312441</v>
      </c>
    </row>
    <row r="53" spans="2:5" ht="15">
      <c r="B53" s="81"/>
      <c r="C53" s="82"/>
      <c r="D53" s="4" t="s">
        <v>24</v>
      </c>
      <c r="E53" s="5">
        <f>EAA!F28</f>
        <v>4207762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3980</v>
      </c>
    </row>
    <row r="56" spans="2:5" ht="15">
      <c r="B56" s="81"/>
      <c r="C56" s="82"/>
      <c r="D56" s="4" t="s">
        <v>27</v>
      </c>
      <c r="E56" s="5">
        <f>EAA!F31</f>
        <v>15553789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25679215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22280</v>
      </c>
    </row>
    <row r="61" spans="2:5" ht="15">
      <c r="B61" s="81"/>
      <c r="C61" s="82"/>
      <c r="D61" s="4" t="s">
        <v>32</v>
      </c>
      <c r="E61" s="5">
        <f>EAA!F36</f>
        <v>10845415</v>
      </c>
    </row>
    <row r="62" spans="2:5" ht="15">
      <c r="B62" s="81"/>
      <c r="C62" s="82"/>
      <c r="D62" s="1" t="s">
        <v>33</v>
      </c>
      <c r="E62" s="2">
        <f>EAA!F38</f>
        <v>8911977242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340959904</v>
      </c>
    </row>
    <row r="64" spans="2:5" ht="15">
      <c r="B64" s="84"/>
      <c r="C64" s="82"/>
      <c r="D64" s="4" t="s">
        <v>16</v>
      </c>
      <c r="E64" s="5">
        <f>EAA!G18</f>
        <v>99200802</v>
      </c>
    </row>
    <row r="65" spans="2:5" ht="15">
      <c r="B65" s="84"/>
      <c r="C65" s="82"/>
      <c r="D65" s="4" t="s">
        <v>17</v>
      </c>
      <c r="E65" s="5">
        <f>EAA!G19</f>
        <v>223649543</v>
      </c>
    </row>
    <row r="66" spans="2:5" ht="15">
      <c r="B66" s="84"/>
      <c r="C66" s="82"/>
      <c r="D66" s="3" t="s">
        <v>18</v>
      </c>
      <c r="E66" s="5">
        <f>EAA!G20</f>
        <v>5523430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12586129</v>
      </c>
    </row>
    <row r="71" spans="2:5" ht="15">
      <c r="B71" s="84"/>
      <c r="C71" s="82"/>
      <c r="D71" s="7" t="s">
        <v>23</v>
      </c>
      <c r="E71" s="2">
        <f>EAA!G26</f>
        <v>409572020</v>
      </c>
    </row>
    <row r="72" spans="2:5" ht="15">
      <c r="B72" s="84"/>
      <c r="C72" s="82"/>
      <c r="D72" s="4" t="s">
        <v>24</v>
      </c>
      <c r="E72" s="5">
        <f>EAA!G28</f>
        <v>47000000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374723628</v>
      </c>
    </row>
    <row r="75" spans="2:5" ht="15">
      <c r="B75" s="84"/>
      <c r="C75" s="82"/>
      <c r="D75" s="4" t="s">
        <v>27</v>
      </c>
      <c r="E75" s="5">
        <f>EAA!G31</f>
        <v>441514905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-455429832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-392634</v>
      </c>
    </row>
    <row r="80" spans="2:5" ht="15">
      <c r="B80" s="84"/>
      <c r="C80" s="82"/>
      <c r="D80" s="4" t="s">
        <v>32</v>
      </c>
      <c r="E80" s="5">
        <f>EAA!G36</f>
        <v>2155953</v>
      </c>
    </row>
    <row r="81" spans="2:5" ht="15">
      <c r="B81" s="84"/>
      <c r="C81" s="82"/>
      <c r="D81" s="1" t="s">
        <v>33</v>
      </c>
      <c r="E81" s="2">
        <f>EAA!G38</f>
        <v>750531924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35572545</v>
      </c>
    </row>
    <row r="83" spans="2:5" ht="15">
      <c r="B83" s="84"/>
      <c r="C83" s="82"/>
      <c r="D83" s="4" t="s">
        <v>16</v>
      </c>
      <c r="E83" s="5">
        <f>EAA!H18</f>
        <v>-37527253</v>
      </c>
    </row>
    <row r="84" spans="2:5" ht="15">
      <c r="B84" s="84"/>
      <c r="C84" s="82"/>
      <c r="D84" s="4" t="s">
        <v>17</v>
      </c>
      <c r="E84" s="5">
        <f>EAA!H19</f>
        <v>69882695</v>
      </c>
    </row>
    <row r="85" spans="2:5" ht="15">
      <c r="B85" s="84"/>
      <c r="C85" s="82"/>
      <c r="D85" s="3" t="s">
        <v>18</v>
      </c>
      <c r="E85" s="5">
        <f>EAA!H20</f>
        <v>85459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3131644</v>
      </c>
    </row>
    <row r="90" spans="2:5" ht="15">
      <c r="B90" s="84"/>
      <c r="C90" s="82"/>
      <c r="D90" s="7" t="s">
        <v>23</v>
      </c>
      <c r="E90" s="2">
        <f>EAA!H26</f>
        <v>59719033</v>
      </c>
    </row>
    <row r="91" spans="2:5" ht="15">
      <c r="B91" s="84"/>
      <c r="C91" s="82"/>
      <c r="D91" s="4" t="s">
        <v>24</v>
      </c>
      <c r="E91" s="5">
        <f>EAA!H28</f>
        <v>14000000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33318441</v>
      </c>
    </row>
    <row r="94" spans="2:5" ht="15">
      <c r="B94" s="84"/>
      <c r="C94" s="82"/>
      <c r="D94" s="4" t="s">
        <v>27</v>
      </c>
      <c r="E94" s="5">
        <f>EAA!H31</f>
        <v>26164150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-13287656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25845</v>
      </c>
    </row>
    <row r="99" spans="2:5" ht="15">
      <c r="B99" s="84"/>
      <c r="C99" s="82"/>
      <c r="D99" s="4" t="s">
        <v>32</v>
      </c>
      <c r="E99" s="5">
        <f>EAA!H36</f>
        <v>-501747</v>
      </c>
    </row>
    <row r="100" spans="3:5" ht="15">
      <c r="C100" s="82"/>
      <c r="D100" s="1" t="s">
        <v>33</v>
      </c>
      <c r="E100" s="2">
        <f>EAA!H38</f>
        <v>95291578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B63:B81"/>
    <mergeCell ref="C63:C81"/>
    <mergeCell ref="B82:B99"/>
    <mergeCell ref="C82:C100"/>
    <mergeCell ref="C25:C43"/>
    <mergeCell ref="B25:B43"/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del activo</dc:title>
  <dc:subject/>
  <dc:creator>teresita_quezada</dc:creator>
  <cp:keywords/>
  <dc:description/>
  <cp:lastModifiedBy>act29690</cp:lastModifiedBy>
  <cp:lastPrinted>2014-03-20T23:47:00Z</cp:lastPrinted>
  <dcterms:created xsi:type="dcterms:W3CDTF">2014-01-27T18:04:15Z</dcterms:created>
  <dcterms:modified xsi:type="dcterms:W3CDTF">2014-03-20T23:47:34Z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