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<sst xmlns="http://schemas.openxmlformats.org/spreadsheetml/2006/main" count="157" uniqueCount="53">
  <si>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</si>
  <si>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</si>
  <si>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</si>
  <si>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</si>
  <si>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</si>
  <si>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</si>
  <si>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</si>
  <si>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</si>
  <si>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</si>
  <si>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</si>
  <si>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</si>
  <si>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</si>
  <si>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</si>
  <si>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</si>
  <si>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</si>
  <si>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</si>
  <si>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</si>
  <si>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</si>
  <si>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</si>
  <si>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</si>
  <si>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</si>
  <si>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</si>
  <si>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</si>
  <si>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</si>
  <si>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</si>
  <si>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</si>
  <si>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</si>
  <si>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</si>
  <si>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</si>
  <si>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</si>
  <si>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</si>
  <si>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</si>
  <si>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</si>
  <si>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</si>
  <si>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</si>
  <si>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</si>
  <si>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</si>
  <si>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</si>
  <si>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</si>
  <si>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</si>
  <si>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</si>
  <si>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</si>
  <si>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</si>
  <si>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</si>
  <si>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</si>
  <si>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</si>
  <si>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</si>
  <si>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</si>
  <si>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91I EL COLEGIO DE MICHOACAN A C</t>
  </si>
  <si>
    <t>C.P. Alfonso Valdivia Olivares</t>
  </si>
  <si>
    <t>Coordinador General Administrativo</t>
  </si>
  <si>
    <t>C.P.Miguel Ramirez Garcia</t>
  </si>
  <si>
    <t>Jefe del Departamento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</si>
</sst>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PageLayoutView="0" workbookViewId="0" topLeftCell="B5">
      <selection activeCell="E45" sqref="E45:H45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48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28486750</v>
      </c>
      <c r="E16" s="31">
        <f>SUM(E18:E24)</f>
        <v>353510603</v>
      </c>
      <c r="F16" s="31">
        <f>SUM(F18:F24)</f>
        <v>345676604</v>
      </c>
      <c r="G16" s="31">
        <f>D16+E16-F16</f>
        <v>36320749</v>
      </c>
      <c r="H16" s="31">
        <f>G16-D16</f>
        <v>7833999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10062330</v>
      </c>
      <c r="E18" s="37">
        <v>293839489</v>
      </c>
      <c r="F18" s="37">
        <v>289299557</v>
      </c>
      <c r="G18" s="38">
        <f>D18+E18-F18</f>
        <v>14602262</v>
      </c>
      <c r="H18" s="38">
        <f>G18-D18</f>
        <v>4539932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6042362</v>
      </c>
      <c r="E19" s="37">
        <f>53569560-37</f>
        <v>53569523</v>
      </c>
      <c r="F19" s="37">
        <v>50729750</v>
      </c>
      <c r="G19" s="38">
        <f aca="true" t="shared" si="0" ref="G19:G24">D19+E19-F19</f>
        <v>8882135</v>
      </c>
      <c r="H19" s="38">
        <f aca="true" t="shared" si="1" ref="H19:H24">G19-D19</f>
        <v>2839773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12382058</v>
      </c>
      <c r="E21" s="37">
        <v>6101591</v>
      </c>
      <c r="F21" s="37">
        <v>5647297</v>
      </c>
      <c r="G21" s="38">
        <f t="shared" si="0"/>
        <v>12836352</v>
      </c>
      <c r="H21" s="38">
        <f t="shared" si="1"/>
        <v>454294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150361152</v>
      </c>
      <c r="E26" s="31">
        <f>SUM(E28:E36)</f>
        <v>20185761</v>
      </c>
      <c r="F26" s="31">
        <f>SUM(F28:F36)</f>
        <v>717348</v>
      </c>
      <c r="G26" s="31">
        <f>D26+E26-F26</f>
        <v>169829565</v>
      </c>
      <c r="H26" s="31">
        <f>G26-D26</f>
        <v>19468413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77784243</v>
      </c>
      <c r="E30" s="37">
        <v>15064629</v>
      </c>
      <c r="F30" s="37">
        <v>0</v>
      </c>
      <c r="G30" s="38">
        <f t="shared" si="2"/>
        <v>92848872</v>
      </c>
      <c r="H30" s="38">
        <f t="shared" si="3"/>
        <v>15064629</v>
      </c>
      <c r="I30" s="35"/>
    </row>
    <row r="31" spans="1:9" ht="19.5" customHeight="1">
      <c r="A31" s="33"/>
      <c r="B31" s="77" t="s">
        <v>27</v>
      </c>
      <c r="C31" s="77"/>
      <c r="D31" s="37">
        <v>27275744</v>
      </c>
      <c r="E31" s="37">
        <v>0</v>
      </c>
      <c r="F31" s="37">
        <v>0</v>
      </c>
      <c r="G31" s="38">
        <f t="shared" si="2"/>
        <v>27275744</v>
      </c>
      <c r="H31" s="38">
        <f t="shared" si="3"/>
        <v>0</v>
      </c>
      <c r="I31" s="35"/>
    </row>
    <row r="32" spans="1:9" ht="19.5" customHeight="1">
      <c r="A32" s="33"/>
      <c r="B32" s="77" t="s">
        <v>28</v>
      </c>
      <c r="C32" s="77"/>
      <c r="D32" s="37">
        <v>144</v>
      </c>
      <c r="E32" s="37">
        <v>0</v>
      </c>
      <c r="F32" s="37">
        <v>0</v>
      </c>
      <c r="G32" s="38">
        <f t="shared" si="2"/>
        <v>144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45301021</v>
      </c>
      <c r="E33" s="37">
        <v>5121132</v>
      </c>
      <c r="F33" s="37">
        <v>717348</v>
      </c>
      <c r="G33" s="38">
        <f t="shared" si="2"/>
        <v>49704805</v>
      </c>
      <c r="H33" s="38">
        <f t="shared" si="3"/>
        <v>4403784</v>
      </c>
      <c r="I33" s="35"/>
    </row>
    <row r="34" spans="1:9" ht="19.5" customHeight="1">
      <c r="A34" s="33"/>
      <c r="B34" s="77" t="s">
        <v>30</v>
      </c>
      <c r="C34" s="77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178847902</v>
      </c>
      <c r="E38" s="31">
        <f>E16+E26</f>
        <v>373696364</v>
      </c>
      <c r="F38" s="31">
        <f>F16+F26</f>
        <v>346393952</v>
      </c>
      <c r="G38" s="31">
        <f>G16+G26</f>
        <v>206150314</v>
      </c>
      <c r="H38" s="31">
        <f>H16+H26</f>
        <v>27302412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49</v>
      </c>
      <c r="C44" s="65"/>
      <c r="D44" s="13"/>
      <c r="E44" s="65" t="s">
        <v>51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50</v>
      </c>
      <c r="C45" s="64"/>
      <c r="D45" s="45"/>
      <c r="E45" s="64" t="s">
        <v>52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28486750</v>
      </c>
    </row>
    <row r="7" spans="2:5" ht="15">
      <c r="B7" s="81"/>
      <c r="C7" s="82"/>
      <c r="D7" s="4" t="s">
        <v>16</v>
      </c>
      <c r="E7" s="5">
        <f>EAA!D18</f>
        <v>10062330</v>
      </c>
    </row>
    <row r="8" spans="2:5" ht="15">
      <c r="B8" s="81"/>
      <c r="C8" s="82"/>
      <c r="D8" s="4" t="s">
        <v>17</v>
      </c>
      <c r="E8" s="5">
        <f>EAA!D19</f>
        <v>6042362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12382058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150361152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77784243</v>
      </c>
    </row>
    <row r="18" spans="2:5" ht="15">
      <c r="B18" s="81"/>
      <c r="C18" s="82"/>
      <c r="D18" s="4" t="s">
        <v>27</v>
      </c>
      <c r="E18" s="5">
        <f>EAA!D31</f>
        <v>27275744</v>
      </c>
    </row>
    <row r="19" spans="2:5" ht="15">
      <c r="B19" s="81"/>
      <c r="C19" s="82"/>
      <c r="D19" s="4" t="s">
        <v>28</v>
      </c>
      <c r="E19" s="5">
        <f>EAA!D32</f>
        <v>144</v>
      </c>
    </row>
    <row r="20" spans="2:5" ht="15">
      <c r="B20" s="81"/>
      <c r="C20" s="82"/>
      <c r="D20" s="4" t="s">
        <v>29</v>
      </c>
      <c r="E20" s="5">
        <f>EAA!D33</f>
        <v>45301021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178847902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353510603</v>
      </c>
    </row>
    <row r="26" spans="2:5" ht="15">
      <c r="B26" s="81"/>
      <c r="C26" s="82"/>
      <c r="D26" s="4" t="s">
        <v>16</v>
      </c>
      <c r="E26" s="5">
        <f>EAA!E18</f>
        <v>293839489</v>
      </c>
    </row>
    <row r="27" spans="2:5" ht="15">
      <c r="B27" s="81"/>
      <c r="C27" s="82"/>
      <c r="D27" s="4" t="s">
        <v>17</v>
      </c>
      <c r="E27" s="5">
        <f>EAA!E19</f>
        <v>53569523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6101591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20185761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15064629</v>
      </c>
    </row>
    <row r="37" spans="2:5" ht="15">
      <c r="B37" s="81"/>
      <c r="C37" s="82"/>
      <c r="D37" s="4" t="s">
        <v>27</v>
      </c>
      <c r="E37" s="5">
        <f>EAA!E31</f>
        <v>0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5121132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373696364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345676604</v>
      </c>
    </row>
    <row r="45" spans="2:5" ht="15">
      <c r="B45" s="81"/>
      <c r="C45" s="82"/>
      <c r="D45" s="4" t="s">
        <v>16</v>
      </c>
      <c r="E45" s="5">
        <f>EAA!F18</f>
        <v>289299557</v>
      </c>
    </row>
    <row r="46" spans="2:5" ht="15">
      <c r="B46" s="81"/>
      <c r="C46" s="82"/>
      <c r="D46" s="4" t="s">
        <v>17</v>
      </c>
      <c r="E46" s="5">
        <f>EAA!F19</f>
        <v>50729750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5647297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717348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717348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346393952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36320749</v>
      </c>
    </row>
    <row r="64" spans="2:5" ht="15">
      <c r="B64" s="84"/>
      <c r="C64" s="82"/>
      <c r="D64" s="4" t="s">
        <v>16</v>
      </c>
      <c r="E64" s="5">
        <f>EAA!G18</f>
        <v>14602262</v>
      </c>
    </row>
    <row r="65" spans="2:5" ht="15">
      <c r="B65" s="84"/>
      <c r="C65" s="82"/>
      <c r="D65" s="4" t="s">
        <v>17</v>
      </c>
      <c r="E65" s="5">
        <f>EAA!G19</f>
        <v>8882135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12836352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169829565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92848872</v>
      </c>
    </row>
    <row r="75" spans="2:5" ht="15">
      <c r="B75" s="84"/>
      <c r="C75" s="82"/>
      <c r="D75" s="4" t="s">
        <v>27</v>
      </c>
      <c r="E75" s="5">
        <f>EAA!G31</f>
        <v>27275744</v>
      </c>
    </row>
    <row r="76" spans="2:5" ht="15">
      <c r="B76" s="84"/>
      <c r="C76" s="82"/>
      <c r="D76" s="4" t="s">
        <v>28</v>
      </c>
      <c r="E76" s="5">
        <f>EAA!G32</f>
        <v>144</v>
      </c>
    </row>
    <row r="77" spans="2:5" ht="15">
      <c r="B77" s="84"/>
      <c r="C77" s="82"/>
      <c r="D77" s="4" t="s">
        <v>29</v>
      </c>
      <c r="E77" s="5">
        <f>EAA!G33</f>
        <v>49704805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206150314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7833999</v>
      </c>
    </row>
    <row r="83" spans="2:5" ht="15">
      <c r="B83" s="84"/>
      <c r="C83" s="82"/>
      <c r="D83" s="4" t="s">
        <v>16</v>
      </c>
      <c r="E83" s="5">
        <f>EAA!H18</f>
        <v>4539932</v>
      </c>
    </row>
    <row r="84" spans="2:5" ht="15">
      <c r="B84" s="84"/>
      <c r="C84" s="82"/>
      <c r="D84" s="4" t="s">
        <v>17</v>
      </c>
      <c r="E84" s="5">
        <f>EAA!H19</f>
        <v>2839773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454294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19468413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15064629</v>
      </c>
    </row>
    <row r="94" spans="2:5" ht="15">
      <c r="B94" s="84"/>
      <c r="C94" s="82"/>
      <c r="D94" s="4" t="s">
        <v>27</v>
      </c>
      <c r="E94" s="5">
        <f>EAA!H31</f>
        <v>0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4403784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27302412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del Activo</dc:title>
  <dc:subject/>
  <dc:creator>teresita_quezada</dc:creator>
  <cp:keywords/>
  <dc:description/>
  <cp:lastModifiedBy>fausto_arredondo</cp:lastModifiedBy>
  <cp:lastPrinted>2014-03-14T18:44:05Z</cp:lastPrinted>
  <dcterms:created xsi:type="dcterms:W3CDTF">2014-01-27T18:04:15Z</dcterms:created>
  <dcterms:modified xsi:type="dcterms:W3CDTF">2014-03-20T18:22:15Z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