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<sst xmlns="http://schemas.openxmlformats.org/spreadsheetml/2006/main" count="159" uniqueCount="55">
  <si>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</si>
  <si>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</si>
  <si>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</si>
  <si>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</si>
  <si>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</si>
  <si>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</si>
  <si>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</si>
  <si>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</si>
  <si>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</si>
  <si>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</si>
  <si>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</si>
  <si>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</si>
  <si>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</si>
  <si>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</si>
  <si>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</si>
  <si>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</si>
  <si>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</si>
  <si>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</si>
  <si>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</si>
  <si>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</si>
  <si>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</si>
  <si>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</si>
  <si>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</si>
  <si>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</si>
  <si>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</si>
  <si>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</si>
  <si>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</si>
  <si>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</si>
  <si>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</si>
  <si>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</si>
  <si>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</si>
  <si>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</si>
  <si>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</si>
  <si>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</si>
  <si>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</si>
  <si>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</si>
  <si>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</si>
  <si>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</si>
  <si>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</si>
  <si>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</si>
  <si>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</si>
  <si>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</si>
  <si>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</si>
  <si>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</si>
  <si>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</si>
  <si>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</si>
  <si>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</si>
  <si>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</si>
  <si>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</si>
  <si>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</si>
  <si>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</si>
  <si>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</si>
  <si>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EL COLEGIO DE SAN LUIS, A.C.</t>
  </si>
  <si>
    <t>L.A. JAVIER VILLA TORRES</t>
  </si>
  <si>
    <t>C.P. LORENA SANCHEZ ROCHA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</si>
</sst>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4" sqref="B44:C4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23417030.09</v>
      </c>
      <c r="E16" s="31">
        <f>SUM(E18:E24)</f>
        <v>1328419277.1799998</v>
      </c>
      <c r="F16" s="31">
        <f>SUM(F18:F24)</f>
        <v>1310766773</v>
      </c>
      <c r="G16" s="31">
        <f>D16+E16-F16</f>
        <v>41069534.26999974</v>
      </c>
      <c r="H16" s="31">
        <f>G16-D16</f>
        <v>17652504.179999743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19148570</v>
      </c>
      <c r="E18" s="37">
        <v>1315584628.58</v>
      </c>
      <c r="F18" s="37">
        <v>1298655677</v>
      </c>
      <c r="G18" s="38">
        <f>D18+E18-F18</f>
        <v>36077521.57999992</v>
      </c>
      <c r="H18" s="38">
        <f>G18-D18</f>
        <v>16928951.579999924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1047034.99</v>
      </c>
      <c r="E19" s="37">
        <v>10355407</v>
      </c>
      <c r="F19" s="37">
        <v>10553184</v>
      </c>
      <c r="G19" s="38">
        <f aca="true" t="shared" si="0" ref="G19:G24">D19+E19-F19</f>
        <v>849257.9900000002</v>
      </c>
      <c r="H19" s="38">
        <f aca="true" t="shared" si="1" ref="H19:H24">G19-D19</f>
        <v>-197776.99999999977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4523412.44</v>
      </c>
      <c r="E21" s="37">
        <v>2479241.6</v>
      </c>
      <c r="F21" s="37">
        <v>1557912</v>
      </c>
      <c r="G21" s="38">
        <f t="shared" si="0"/>
        <v>5444742.040000001</v>
      </c>
      <c r="H21" s="38">
        <f t="shared" si="1"/>
        <v>921329.6000000006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-1301987.34</v>
      </c>
      <c r="E23" s="37">
        <v>0</v>
      </c>
      <c r="F23" s="37">
        <v>0</v>
      </c>
      <c r="G23" s="38">
        <f t="shared" si="0"/>
        <v>-1301987.34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131946536.14000002</v>
      </c>
      <c r="E26" s="31">
        <f>SUM(E28:E36)</f>
        <v>13482601</v>
      </c>
      <c r="F26" s="31">
        <f>SUM(F28:F36)</f>
        <v>3968319.69</v>
      </c>
      <c r="G26" s="31">
        <f>D26+E26-F26</f>
        <v>141460817.45000002</v>
      </c>
      <c r="H26" s="31">
        <f>G26-D26</f>
        <v>9514281.310000002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131515227.73</v>
      </c>
      <c r="E30" s="37">
        <v>12415142</v>
      </c>
      <c r="F30" s="37">
        <v>24104</v>
      </c>
      <c r="G30" s="38">
        <f t="shared" si="2"/>
        <v>143906265.73000002</v>
      </c>
      <c r="H30" s="38">
        <f t="shared" si="3"/>
        <v>12391038.000000015</v>
      </c>
      <c r="I30" s="35"/>
    </row>
    <row r="31" spans="1:9" ht="19.5" customHeight="1">
      <c r="A31" s="33"/>
      <c r="B31" s="77" t="s">
        <v>27</v>
      </c>
      <c r="C31" s="77"/>
      <c r="D31" s="37">
        <v>52245622</v>
      </c>
      <c r="E31" s="37">
        <v>1052215</v>
      </c>
      <c r="F31" s="37">
        <v>9</v>
      </c>
      <c r="G31" s="38">
        <f t="shared" si="2"/>
        <v>53297828</v>
      </c>
      <c r="H31" s="38">
        <f t="shared" si="3"/>
        <v>1052206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-51881914.59</v>
      </c>
      <c r="E33" s="37">
        <v>15244</v>
      </c>
      <c r="F33" s="37">
        <v>3944206.69</v>
      </c>
      <c r="G33" s="38">
        <f t="shared" si="2"/>
        <v>-55810877.28</v>
      </c>
      <c r="H33" s="38">
        <f t="shared" si="3"/>
        <v>-3928962.6899999976</v>
      </c>
      <c r="I33" s="35"/>
    </row>
    <row r="34" spans="1:9" ht="19.5" customHeight="1">
      <c r="A34" s="33"/>
      <c r="B34" s="77" t="s">
        <v>30</v>
      </c>
      <c r="C34" s="77"/>
      <c r="D34" s="37">
        <v>67601</v>
      </c>
      <c r="E34" s="37">
        <v>0</v>
      </c>
      <c r="F34" s="37">
        <v>0</v>
      </c>
      <c r="G34" s="38">
        <f t="shared" si="2"/>
        <v>67601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155363566.23000002</v>
      </c>
      <c r="E38" s="31">
        <f>E16+E26</f>
        <v>1341901878.1799998</v>
      </c>
      <c r="F38" s="31">
        <f>F16+F26</f>
        <v>1314735092.69</v>
      </c>
      <c r="G38" s="31">
        <f>G16+G26</f>
        <v>182530351.71999976</v>
      </c>
      <c r="H38" s="31">
        <f>H16+H26</f>
        <v>27166785.489999745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 t="s">
        <v>53</v>
      </c>
      <c r="C43" s="68"/>
      <c r="D43" s="22"/>
      <c r="E43" s="67" t="s">
        <v>54</v>
      </c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50</v>
      </c>
      <c r="C44" s="65"/>
      <c r="D44" s="13"/>
      <c r="E44" s="65" t="s">
        <v>48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51</v>
      </c>
      <c r="C45" s="64"/>
      <c r="D45" s="45"/>
      <c r="E45" s="64" t="s">
        <v>49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23417030.09</v>
      </c>
    </row>
    <row r="7" spans="2:5" ht="15">
      <c r="B7" s="81"/>
      <c r="C7" s="82"/>
      <c r="D7" s="4" t="s">
        <v>16</v>
      </c>
      <c r="E7" s="5">
        <f>EAA!D18</f>
        <v>19148570</v>
      </c>
    </row>
    <row r="8" spans="2:5" ht="15">
      <c r="B8" s="81"/>
      <c r="C8" s="82"/>
      <c r="D8" s="4" t="s">
        <v>17</v>
      </c>
      <c r="E8" s="5">
        <f>EAA!D19</f>
        <v>1047034.99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4523412.44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-1301987.34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131946536.14000002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131515227.73</v>
      </c>
    </row>
    <row r="18" spans="2:5" ht="15">
      <c r="B18" s="81"/>
      <c r="C18" s="82"/>
      <c r="D18" s="4" t="s">
        <v>27</v>
      </c>
      <c r="E18" s="5">
        <f>EAA!D31</f>
        <v>52245622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-51881914.59</v>
      </c>
    </row>
    <row r="21" spans="2:5" ht="15">
      <c r="B21" s="81"/>
      <c r="C21" s="82"/>
      <c r="D21" s="4" t="s">
        <v>30</v>
      </c>
      <c r="E21" s="5">
        <f>EAA!D34</f>
        <v>67601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155363566.23000002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1328419277.1799998</v>
      </c>
    </row>
    <row r="26" spans="2:5" ht="15">
      <c r="B26" s="81"/>
      <c r="C26" s="82"/>
      <c r="D26" s="4" t="s">
        <v>16</v>
      </c>
      <c r="E26" s="5">
        <f>EAA!E18</f>
        <v>1315584628.58</v>
      </c>
    </row>
    <row r="27" spans="2:5" ht="15">
      <c r="B27" s="81"/>
      <c r="C27" s="82"/>
      <c r="D27" s="4" t="s">
        <v>17</v>
      </c>
      <c r="E27" s="5">
        <f>EAA!E19</f>
        <v>10355407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2479241.6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13482601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12415142</v>
      </c>
    </row>
    <row r="37" spans="2:5" ht="15">
      <c r="B37" s="81"/>
      <c r="C37" s="82"/>
      <c r="D37" s="4" t="s">
        <v>27</v>
      </c>
      <c r="E37" s="5">
        <f>EAA!E31</f>
        <v>1052215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15244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1341901878.1799998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1310766773</v>
      </c>
    </row>
    <row r="45" spans="2:5" ht="15">
      <c r="B45" s="81"/>
      <c r="C45" s="82"/>
      <c r="D45" s="4" t="s">
        <v>16</v>
      </c>
      <c r="E45" s="5">
        <f>EAA!F18</f>
        <v>1298655677</v>
      </c>
    </row>
    <row r="46" spans="2:5" ht="15">
      <c r="B46" s="81"/>
      <c r="C46" s="82"/>
      <c r="D46" s="4" t="s">
        <v>17</v>
      </c>
      <c r="E46" s="5">
        <f>EAA!F19</f>
        <v>10553184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1557912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3968319.69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24104</v>
      </c>
    </row>
    <row r="56" spans="2:5" ht="15">
      <c r="B56" s="81"/>
      <c r="C56" s="82"/>
      <c r="D56" s="4" t="s">
        <v>27</v>
      </c>
      <c r="E56" s="5">
        <f>EAA!F31</f>
        <v>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3944206.69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1314735092.69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41069534.26999974</v>
      </c>
    </row>
    <row r="64" spans="2:5" ht="15">
      <c r="B64" s="84"/>
      <c r="C64" s="82"/>
      <c r="D64" s="4" t="s">
        <v>16</v>
      </c>
      <c r="E64" s="5">
        <f>EAA!G18</f>
        <v>36077521.57999992</v>
      </c>
    </row>
    <row r="65" spans="2:5" ht="15">
      <c r="B65" s="84"/>
      <c r="C65" s="82"/>
      <c r="D65" s="4" t="s">
        <v>17</v>
      </c>
      <c r="E65" s="5">
        <f>EAA!G19</f>
        <v>849257.9900000002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5444742.040000001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-1301987.34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141460817.45000002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143906265.73000002</v>
      </c>
    </row>
    <row r="75" spans="2:5" ht="15">
      <c r="B75" s="84"/>
      <c r="C75" s="82"/>
      <c r="D75" s="4" t="s">
        <v>27</v>
      </c>
      <c r="E75" s="5">
        <f>EAA!G31</f>
        <v>53297828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-55810877.28</v>
      </c>
    </row>
    <row r="78" spans="2:5" ht="15">
      <c r="B78" s="84"/>
      <c r="C78" s="82"/>
      <c r="D78" s="4" t="s">
        <v>30</v>
      </c>
      <c r="E78" s="5">
        <f>EAA!G34</f>
        <v>67601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182530351.71999976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17652504.179999743</v>
      </c>
    </row>
    <row r="83" spans="2:5" ht="15">
      <c r="B83" s="84"/>
      <c r="C83" s="82"/>
      <c r="D83" s="4" t="s">
        <v>16</v>
      </c>
      <c r="E83" s="5">
        <f>EAA!H18</f>
        <v>16928951.579999924</v>
      </c>
    </row>
    <row r="84" spans="2:5" ht="15">
      <c r="B84" s="84"/>
      <c r="C84" s="82"/>
      <c r="D84" s="4" t="s">
        <v>17</v>
      </c>
      <c r="E84" s="5">
        <f>EAA!H19</f>
        <v>-197776.99999999977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921329.6000000006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9514281.310000002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12391038.000000015</v>
      </c>
    </row>
    <row r="94" spans="2:5" ht="15">
      <c r="B94" s="84"/>
      <c r="C94" s="82"/>
      <c r="D94" s="4" t="s">
        <v>27</v>
      </c>
      <c r="E94" s="5">
        <f>EAA!H31</f>
        <v>1052206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-3928962.6899999976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27166785.489999745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fausto_arredondo</cp:lastModifiedBy>
  <cp:lastPrinted>2014-02-14T16:28:54Z</cp:lastPrinted>
  <dcterms:created xsi:type="dcterms:W3CDTF">2014-01-27T18:04:15Z</dcterms:created>
  <dcterms:modified xsi:type="dcterms:W3CDTF">2014-03-25T00:54:38Z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