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<sst xmlns="http://schemas.openxmlformats.org/spreadsheetml/2006/main" count="161" uniqueCount="41">
  <si>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</si>
  <si>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</si>
  <si>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</si>
  <si>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</si>
  <si>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</si>
  <si>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</si>
  <si>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</si>
  <si>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</si>
  <si>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</si>
  <si>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</si>
  <si>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</si>
  <si>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</si>
  <si>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</si>
  <si>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</si>
  <si>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</si>
  <si>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</si>
  <si>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</si>
  <si>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</si>
  <si>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</si>
  <si>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</si>
  <si>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</si>
  <si>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</si>
  <si>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</si>
  <si>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</si>
  <si>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</si>
  <si>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</si>
  <si>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</si>
  <si>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</si>
  <si>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</si>
  <si>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</si>
  <si>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</si>
  <si>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</si>
  <si>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</si>
  <si>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</si>
  <si>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</si>
  <si>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</si>
  <si>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Instituto de Investigaciones Dr. Jose Maria Luis Mora</t>
  </si>
  <si>
    <t>Lic. Miguel Bautista Hernandez</t>
  </si>
  <si>
    <t>Director de Administracion y Finanzas</t>
  </si>
  <si>
    <t>C.P Araceli Beatriz Diaz Fortis</t>
  </si>
  <si>
    <t>Jefa del Departamento de Contabilidad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</si>
</sst>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47" sqref="G47:H4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64280293</v>
      </c>
      <c r="E16" s="40">
        <f>SUM(E17:E19)</f>
        <v>-54627179</v>
      </c>
      <c r="F16" s="40">
        <f>SUM(F17:F19)</f>
        <v>4550217</v>
      </c>
      <c r="G16" s="40">
        <f>SUM(G17:G19)</f>
        <v>15194016</v>
      </c>
      <c r="H16" s="40">
        <f>SUM(D16:G16)</f>
        <v>29397347</v>
      </c>
      <c r="I16" s="34"/>
    </row>
    <row r="17" spans="1:9" ht="13.5">
      <c r="A17" s="30"/>
      <c r="B17" s="53" t="s">
        <v>14</v>
      </c>
      <c r="C17" s="53"/>
      <c r="D17" s="41">
        <v>64094498</v>
      </c>
      <c r="E17" s="41">
        <v>-54627179</v>
      </c>
      <c r="F17" s="41">
        <v>4550217</v>
      </c>
      <c r="G17" s="41">
        <v>15194016</v>
      </c>
      <c r="H17" s="39">
        <f aca="true" t="shared" si="0" ref="H17:H25">SUM(D17:G17)</f>
        <v>29211552</v>
      </c>
      <c r="I17" s="34"/>
    </row>
    <row r="18" spans="1:9" ht="13.5">
      <c r="A18" s="30"/>
      <c r="B18" s="53" t="s">
        <v>15</v>
      </c>
      <c r="C18" s="53"/>
      <c r="D18" s="41">
        <v>185795</v>
      </c>
      <c r="E18" s="41">
        <v>0</v>
      </c>
      <c r="F18" s="41">
        <v>0</v>
      </c>
      <c r="G18" s="41">
        <v>0</v>
      </c>
      <c r="H18" s="39">
        <f t="shared" si="0"/>
        <v>185795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4550217</v>
      </c>
      <c r="F21" s="40">
        <f>SUM(F22:F25)</f>
        <v>-5916856</v>
      </c>
      <c r="G21" s="40">
        <f>SUM(G22:G25)</f>
        <v>0</v>
      </c>
      <c r="H21" s="40">
        <f t="shared" si="0"/>
        <v>-1366639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-1366639</v>
      </c>
      <c r="G22" s="41">
        <v>0</v>
      </c>
      <c r="H22" s="39">
        <f t="shared" si="0"/>
        <v>-1366639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4550217</v>
      </c>
      <c r="F23" s="41">
        <v>-4550217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64280293</v>
      </c>
      <c r="E27" s="42">
        <f>E14+E16+E21</f>
        <v>-50076962</v>
      </c>
      <c r="F27" s="42">
        <f>F14+F16+F21</f>
        <v>-1366639</v>
      </c>
      <c r="G27" s="42">
        <f>G14+G16+G21</f>
        <v>15194016</v>
      </c>
      <c r="H27" s="42">
        <f>SUM(D27:G27)</f>
        <v>28030708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85993582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85993582</v>
      </c>
      <c r="I29" s="34"/>
    </row>
    <row r="30" spans="1:9" ht="13.5">
      <c r="A30" s="30"/>
      <c r="B30" s="53" t="s">
        <v>24</v>
      </c>
      <c r="C30" s="53"/>
      <c r="D30" s="41">
        <v>1397247</v>
      </c>
      <c r="E30" s="41">
        <v>0</v>
      </c>
      <c r="F30" s="41">
        <v>0</v>
      </c>
      <c r="G30" s="41">
        <v>0</v>
      </c>
      <c r="H30" s="39">
        <f>SUM(D30:G30)</f>
        <v>1397247</v>
      </c>
      <c r="I30" s="34"/>
    </row>
    <row r="31" spans="1:9" ht="13.5">
      <c r="A31" s="30"/>
      <c r="B31" s="53" t="s">
        <v>15</v>
      </c>
      <c r="C31" s="53"/>
      <c r="D31" s="41">
        <v>84596335</v>
      </c>
      <c r="E31" s="41">
        <v>0</v>
      </c>
      <c r="F31" s="41">
        <v>0</v>
      </c>
      <c r="G31" s="41">
        <v>0</v>
      </c>
      <c r="H31" s="39">
        <f>SUM(D31:G31)</f>
        <v>84596335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-1366639</v>
      </c>
      <c r="F34" s="40">
        <f>SUM(F35:F38)</f>
        <v>-228401</v>
      </c>
      <c r="G34" s="40">
        <f>SUM(G35:G38)</f>
        <v>0</v>
      </c>
      <c r="H34" s="40">
        <f>SUM(D34:G34)</f>
        <v>-1595040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-1595040</v>
      </c>
      <c r="G35" s="41">
        <v>0</v>
      </c>
      <c r="H35" s="39">
        <f>SUM(D35:G35)</f>
        <v>-1595040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-1366639</v>
      </c>
      <c r="F36" s="41">
        <v>1366639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150273875</v>
      </c>
      <c r="E40" s="44">
        <f>E27+E29+E34</f>
        <v>-51443601</v>
      </c>
      <c r="F40" s="44">
        <f>F27+F29+F34</f>
        <v>-1595040</v>
      </c>
      <c r="G40" s="44">
        <f>G27+G29+G34</f>
        <v>15194016</v>
      </c>
      <c r="H40" s="44">
        <f>SUM(D40:G40)</f>
        <v>112429250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57">
      <c r="B3" s="66" t="s">
        <v>5</v>
      </c>
      <c r="C3" s="66"/>
      <c r="D3" s="66"/>
      <c r="E3" s="5" t="str">
        <f>EVHP!C8</f>
        <v>Instituto de Investigaciones Dr. Jose Maria Luis Mora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64280293</v>
      </c>
    </row>
    <row r="8" spans="2:5" ht="15">
      <c r="B8" s="70"/>
      <c r="C8" s="69" t="s">
        <v>14</v>
      </c>
      <c r="D8" s="69"/>
      <c r="E8" s="3">
        <f>EVHP!D17</f>
        <v>64094498</v>
      </c>
    </row>
    <row r="9" spans="2:5" ht="15">
      <c r="B9" s="70"/>
      <c r="C9" s="69" t="s">
        <v>15</v>
      </c>
      <c r="D9" s="69"/>
      <c r="E9" s="3">
        <f>EVHP!D18</f>
        <v>185795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64280293</v>
      </c>
    </row>
    <row r="17" spans="2:5" ht="34.5" customHeight="1">
      <c r="B17" s="70"/>
      <c r="C17" s="68" t="s">
        <v>23</v>
      </c>
      <c r="D17" s="68"/>
      <c r="E17" s="2">
        <f>EVHP!D29</f>
        <v>85993582</v>
      </c>
    </row>
    <row r="18" spans="2:5" ht="15">
      <c r="B18" s="70"/>
      <c r="C18" s="69" t="s">
        <v>24</v>
      </c>
      <c r="D18" s="69"/>
      <c r="E18" s="3">
        <f>EVHP!D30</f>
        <v>1397247</v>
      </c>
    </row>
    <row r="19" spans="2:5" ht="15">
      <c r="B19" s="70"/>
      <c r="C19" s="69" t="s">
        <v>15</v>
      </c>
      <c r="D19" s="69"/>
      <c r="E19" s="3">
        <f>EVHP!D31</f>
        <v>84596335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150273875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-54627179</v>
      </c>
    </row>
    <row r="29" spans="2:5" ht="15">
      <c r="B29" s="74"/>
      <c r="C29" s="69" t="s">
        <v>14</v>
      </c>
      <c r="D29" s="69"/>
      <c r="E29" s="3">
        <f>EVHP!E17</f>
        <v>-54627179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4550217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4550217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-50076962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-1366639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-1366639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-51443601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4550217</v>
      </c>
    </row>
    <row r="50" spans="2:5" ht="15">
      <c r="B50" s="74"/>
      <c r="C50" s="69" t="s">
        <v>14</v>
      </c>
      <c r="D50" s="69"/>
      <c r="E50" s="3">
        <f>EVHP!F17</f>
        <v>4550217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-5916856</v>
      </c>
    </row>
    <row r="54" spans="2:5" ht="15">
      <c r="B54" s="74"/>
      <c r="C54" s="69" t="s">
        <v>18</v>
      </c>
      <c r="D54" s="69"/>
      <c r="E54" s="3">
        <f>EVHP!F22</f>
        <v>-1366639</v>
      </c>
    </row>
    <row r="55" spans="2:5" ht="15">
      <c r="B55" s="74"/>
      <c r="C55" s="69" t="s">
        <v>19</v>
      </c>
      <c r="D55" s="69"/>
      <c r="E55" s="3">
        <f>EVHP!F23</f>
        <v>-4550217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-1366639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-228401</v>
      </c>
    </row>
    <row r="64" spans="2:5" ht="15">
      <c r="B64" s="74"/>
      <c r="C64" s="69" t="s">
        <v>18</v>
      </c>
      <c r="D64" s="69"/>
      <c r="E64" s="3">
        <f>EVHP!F35</f>
        <v>-1595040</v>
      </c>
    </row>
    <row r="65" spans="2:5" ht="15">
      <c r="B65" s="74"/>
      <c r="C65" s="69" t="s">
        <v>19</v>
      </c>
      <c r="D65" s="69"/>
      <c r="E65" s="3">
        <f>EVHP!F36</f>
        <v>1366639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-1595040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15194016</v>
      </c>
    </row>
    <row r="71" spans="2:5" ht="15">
      <c r="B71" s="70"/>
      <c r="C71" s="69" t="s">
        <v>14</v>
      </c>
      <c r="D71" s="69"/>
      <c r="E71" s="3">
        <f>EVHP!G17</f>
        <v>15194016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15194016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15194016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29397347</v>
      </c>
    </row>
    <row r="92" spans="2:5" ht="15">
      <c r="B92" s="70"/>
      <c r="C92" s="69" t="s">
        <v>14</v>
      </c>
      <c r="D92" s="69"/>
      <c r="E92" s="3">
        <f>EVHP!H17</f>
        <v>29211552</v>
      </c>
    </row>
    <row r="93" spans="2:5" ht="15">
      <c r="B93" s="70"/>
      <c r="C93" s="69" t="s">
        <v>15</v>
      </c>
      <c r="D93" s="69"/>
      <c r="E93" s="3">
        <f>EVHP!H18</f>
        <v>185795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-1366639</v>
      </c>
    </row>
    <row r="96" spans="2:5" ht="15">
      <c r="B96" s="70"/>
      <c r="C96" s="69" t="s">
        <v>18</v>
      </c>
      <c r="D96" s="69"/>
      <c r="E96" s="3">
        <f>EVHP!H22</f>
        <v>-1366639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64280293</v>
      </c>
    </row>
    <row r="101" spans="2:5" ht="15">
      <c r="B101" s="70"/>
      <c r="C101" s="68" t="s">
        <v>23</v>
      </c>
      <c r="D101" s="68"/>
      <c r="E101" s="2">
        <f>SUM(E17:H17)</f>
        <v>85993582</v>
      </c>
    </row>
    <row r="102" spans="2:5" ht="15">
      <c r="B102" s="70"/>
      <c r="C102" s="69" t="s">
        <v>24</v>
      </c>
      <c r="D102" s="69"/>
      <c r="E102" s="3">
        <f>EVHP!H30</f>
        <v>1397247</v>
      </c>
    </row>
    <row r="103" spans="2:5" ht="15">
      <c r="B103" s="70"/>
      <c r="C103" s="69" t="s">
        <v>15</v>
      </c>
      <c r="D103" s="69"/>
      <c r="E103" s="3">
        <f>EVHP!H31</f>
        <v>84596335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-1595040</v>
      </c>
    </row>
    <row r="106" spans="2:5" ht="15">
      <c r="B106" s="70"/>
      <c r="C106" s="69" t="s">
        <v>18</v>
      </c>
      <c r="D106" s="69"/>
      <c r="E106" s="3">
        <f>EVHP!H35</f>
        <v>-1595040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150273875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Lic. Miguel Bautista Hernandez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Karim Abuchard Padilla</cp:lastModifiedBy>
  <cp:lastPrinted>2014-03-14T21:54:48Z</cp:lastPrinted>
  <dcterms:created xsi:type="dcterms:W3CDTF">2014-01-27T17:49:52Z</dcterms:created>
  <dcterms:modified xsi:type="dcterms:W3CDTF">2014-03-20T17:06:18Z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