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440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<sst xmlns="http://schemas.openxmlformats.org/spreadsheetml/2006/main" count="157" uniqueCount="53">
  <si>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</si>
  <si>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</si>
  <si>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</si>
  <si>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</si>
  <si>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</si>
  <si>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</si>
  <si>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</si>
  <si>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</si>
  <si>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</si>
  <si>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</si>
  <si>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</si>
  <si>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</si>
  <si>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</si>
  <si>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</si>
  <si>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</si>
  <si>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</si>
  <si>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</si>
  <si>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</si>
  <si>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</si>
  <si>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</si>
  <si>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</si>
  <si>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</si>
  <si>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</si>
  <si>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</si>
  <si>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</si>
  <si>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</si>
  <si>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</si>
  <si>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</si>
  <si>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</si>
  <si>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</si>
  <si>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</si>
  <si>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</si>
  <si>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</si>
  <si>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</si>
  <si>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</si>
  <si>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</si>
  <si>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</si>
  <si>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</si>
  <si>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</si>
  <si>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</si>
  <si>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</si>
  <si>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</si>
  <si>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</si>
  <si>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</si>
  <si>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</si>
  <si>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</si>
  <si>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</si>
  <si>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</si>
  <si>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Lic. Miguel Bautista Hernandez</t>
  </si>
  <si>
    <t>Director de Administracion y Finanzas</t>
  </si>
  <si>
    <t>C.P. Araceli Beatrzi Diaz Fortis</t>
  </si>
  <si>
    <t>Jefa del Departamento de Contabilidad y Finanzas</t>
  </si>
  <si>
    <t>Instituto de Investigaciones Dr. Jose Maria Luis Mora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</si>
</sst>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90" zoomScaleNormal="90" zoomScalePageLayoutView="0" workbookViewId="0" topLeftCell="A4">
      <selection activeCell="D31" sqref="D31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52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22216125</v>
      </c>
      <c r="E16" s="31">
        <f>SUM(E18:E24)</f>
        <v>964294495</v>
      </c>
      <c r="F16" s="31">
        <f>SUM(F18:F24)</f>
        <v>957580814</v>
      </c>
      <c r="G16" s="31">
        <f>D16+E16-F16</f>
        <v>28929806</v>
      </c>
      <c r="H16" s="31">
        <f>G16-D16</f>
        <v>6713681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13056525</v>
      </c>
      <c r="E18" s="37">
        <v>721020286</v>
      </c>
      <c r="F18" s="37">
        <v>714796873</v>
      </c>
      <c r="G18" s="38">
        <f>D18+E18-F18</f>
        <v>19279938</v>
      </c>
      <c r="H18" s="38">
        <f>G18-D18</f>
        <v>6223413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30427</v>
      </c>
      <c r="E19" s="37">
        <v>235934395</v>
      </c>
      <c r="F19" s="37">
        <v>235804914</v>
      </c>
      <c r="G19" s="38">
        <f aca="true" t="shared" si="0" ref="G19:G24">D19+E19-F19</f>
        <v>159908</v>
      </c>
      <c r="H19" s="38">
        <f aca="true" t="shared" si="1" ref="H19:H24">G19-D19</f>
        <v>129481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9129173</v>
      </c>
      <c r="E21" s="37">
        <v>7339814</v>
      </c>
      <c r="F21" s="37">
        <v>6979027</v>
      </c>
      <c r="G21" s="38">
        <f t="shared" si="0"/>
        <v>9489960</v>
      </c>
      <c r="H21" s="38">
        <f t="shared" si="1"/>
        <v>360787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17624827</v>
      </c>
      <c r="E26" s="31">
        <f>SUM(E28:E36)</f>
        <v>85642824</v>
      </c>
      <c r="F26" s="31">
        <f>SUM(F28:F36)</f>
        <v>1640193</v>
      </c>
      <c r="G26" s="31">
        <f>D26+E26-F26</f>
        <v>101627458</v>
      </c>
      <c r="H26" s="31">
        <f>G26-D26</f>
        <v>84002631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77" t="s">
        <v>25</v>
      </c>
      <c r="C29" s="77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v>20298730</v>
      </c>
      <c r="E30" s="37">
        <v>81036460</v>
      </c>
      <c r="F30" s="37">
        <v>0</v>
      </c>
      <c r="G30" s="38">
        <f t="shared" si="2"/>
        <v>101335190</v>
      </c>
      <c r="H30" s="38">
        <f t="shared" si="3"/>
        <v>81036460</v>
      </c>
      <c r="I30" s="35"/>
    </row>
    <row r="31" spans="1:9" ht="19.5" customHeight="1">
      <c r="A31" s="33"/>
      <c r="B31" s="77" t="s">
        <v>27</v>
      </c>
      <c r="C31" s="77"/>
      <c r="D31" s="37">
        <v>36335064</v>
      </c>
      <c r="E31" s="37">
        <v>4596335</v>
      </c>
      <c r="F31" s="37">
        <v>10557</v>
      </c>
      <c r="G31" s="38">
        <f t="shared" si="2"/>
        <v>40920842</v>
      </c>
      <c r="H31" s="38">
        <f t="shared" si="3"/>
        <v>4585778</v>
      </c>
      <c r="I31" s="35"/>
    </row>
    <row r="32" spans="1:9" ht="19.5" customHeight="1">
      <c r="A32" s="33"/>
      <c r="B32" s="77" t="s">
        <v>28</v>
      </c>
      <c r="C32" s="77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v>-39009136</v>
      </c>
      <c r="E33" s="37">
        <v>10029</v>
      </c>
      <c r="F33" s="37">
        <v>1629636</v>
      </c>
      <c r="G33" s="38">
        <f t="shared" si="2"/>
        <v>-40628743</v>
      </c>
      <c r="H33" s="38">
        <f t="shared" si="3"/>
        <v>-1619607</v>
      </c>
      <c r="I33" s="35"/>
    </row>
    <row r="34" spans="1:9" ht="19.5" customHeight="1">
      <c r="A34" s="33"/>
      <c r="B34" s="77" t="s">
        <v>30</v>
      </c>
      <c r="C34" s="77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169</v>
      </c>
      <c r="E36" s="37">
        <v>0</v>
      </c>
      <c r="F36" s="37">
        <v>0</v>
      </c>
      <c r="G36" s="38">
        <f t="shared" si="2"/>
        <v>169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39840952</v>
      </c>
      <c r="E38" s="31">
        <f>E16+E26</f>
        <v>1049937319</v>
      </c>
      <c r="F38" s="31">
        <f>F16+F26</f>
        <v>959221007</v>
      </c>
      <c r="G38" s="31">
        <f>G16+G26</f>
        <v>130557264</v>
      </c>
      <c r="H38" s="31">
        <f>H16+H26</f>
        <v>90716312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48</v>
      </c>
      <c r="C44" s="65"/>
      <c r="D44" s="13"/>
      <c r="E44" s="65" t="s">
        <v>50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49</v>
      </c>
      <c r="C45" s="64"/>
      <c r="D45" s="45"/>
      <c r="E45" s="64" t="s">
        <v>51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22216125</v>
      </c>
    </row>
    <row r="7" spans="2:5" ht="15">
      <c r="B7" s="81"/>
      <c r="C7" s="82"/>
      <c r="D7" s="4" t="s">
        <v>16</v>
      </c>
      <c r="E7" s="5">
        <f>EAA!D18</f>
        <v>13056525</v>
      </c>
    </row>
    <row r="8" spans="2:5" ht="15">
      <c r="B8" s="81"/>
      <c r="C8" s="82"/>
      <c r="D8" s="4" t="s">
        <v>17</v>
      </c>
      <c r="E8" s="5">
        <f>EAA!D19</f>
        <v>30427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9129173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17624827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20298730</v>
      </c>
    </row>
    <row r="18" spans="2:5" ht="15">
      <c r="B18" s="81"/>
      <c r="C18" s="82"/>
      <c r="D18" s="4" t="s">
        <v>27</v>
      </c>
      <c r="E18" s="5">
        <f>EAA!D31</f>
        <v>36335064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-39009136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169</v>
      </c>
    </row>
    <row r="24" spans="2:5" ht="15">
      <c r="B24" s="81"/>
      <c r="C24" s="82"/>
      <c r="D24" s="1" t="s">
        <v>33</v>
      </c>
      <c r="E24" s="2">
        <f>EAA!D38</f>
        <v>39840952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964294495</v>
      </c>
    </row>
    <row r="26" spans="2:5" ht="15">
      <c r="B26" s="81"/>
      <c r="C26" s="82"/>
      <c r="D26" s="4" t="s">
        <v>16</v>
      </c>
      <c r="E26" s="5">
        <f>EAA!E18</f>
        <v>721020286</v>
      </c>
    </row>
    <row r="27" spans="2:5" ht="15">
      <c r="B27" s="81"/>
      <c r="C27" s="82"/>
      <c r="D27" s="4" t="s">
        <v>17</v>
      </c>
      <c r="E27" s="5">
        <f>EAA!E19</f>
        <v>235934395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7339814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85642824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81036460</v>
      </c>
    </row>
    <row r="37" spans="2:5" ht="15">
      <c r="B37" s="81"/>
      <c r="C37" s="82"/>
      <c r="D37" s="4" t="s">
        <v>27</v>
      </c>
      <c r="E37" s="5">
        <f>EAA!E31</f>
        <v>4596335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10029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1049937319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957580814</v>
      </c>
    </row>
    <row r="45" spans="2:5" ht="15">
      <c r="B45" s="81"/>
      <c r="C45" s="82"/>
      <c r="D45" s="4" t="s">
        <v>16</v>
      </c>
      <c r="E45" s="5">
        <f>EAA!F18</f>
        <v>714796873</v>
      </c>
    </row>
    <row r="46" spans="2:5" ht="15">
      <c r="B46" s="81"/>
      <c r="C46" s="82"/>
      <c r="D46" s="4" t="s">
        <v>17</v>
      </c>
      <c r="E46" s="5">
        <f>EAA!F19</f>
        <v>235804914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6979027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1640193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10557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1629636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959221007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28929806</v>
      </c>
    </row>
    <row r="64" spans="2:5" ht="15">
      <c r="B64" s="84"/>
      <c r="C64" s="82"/>
      <c r="D64" s="4" t="s">
        <v>16</v>
      </c>
      <c r="E64" s="5">
        <f>EAA!G18</f>
        <v>19279938</v>
      </c>
    </row>
    <row r="65" spans="2:5" ht="15">
      <c r="B65" s="84"/>
      <c r="C65" s="82"/>
      <c r="D65" s="4" t="s">
        <v>17</v>
      </c>
      <c r="E65" s="5">
        <f>EAA!G19</f>
        <v>159908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9489960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101627458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101335190</v>
      </c>
    </row>
    <row r="75" spans="2:5" ht="15">
      <c r="B75" s="84"/>
      <c r="C75" s="82"/>
      <c r="D75" s="4" t="s">
        <v>27</v>
      </c>
      <c r="E75" s="5">
        <f>EAA!G31</f>
        <v>40920842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-40628743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169</v>
      </c>
    </row>
    <row r="81" spans="2:5" ht="15">
      <c r="B81" s="84"/>
      <c r="C81" s="82"/>
      <c r="D81" s="1" t="s">
        <v>33</v>
      </c>
      <c r="E81" s="2">
        <f>EAA!G38</f>
        <v>130557264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6713681</v>
      </c>
    </row>
    <row r="83" spans="2:5" ht="15">
      <c r="B83" s="84"/>
      <c r="C83" s="82"/>
      <c r="D83" s="4" t="s">
        <v>16</v>
      </c>
      <c r="E83" s="5">
        <f>EAA!H18</f>
        <v>6223413</v>
      </c>
    </row>
    <row r="84" spans="2:5" ht="15">
      <c r="B84" s="84"/>
      <c r="C84" s="82"/>
      <c r="D84" s="4" t="s">
        <v>17</v>
      </c>
      <c r="E84" s="5">
        <f>EAA!H19</f>
        <v>129481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360787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84002631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81036460</v>
      </c>
    </row>
    <row r="94" spans="2:5" ht="15">
      <c r="B94" s="84"/>
      <c r="C94" s="82"/>
      <c r="D94" s="4" t="s">
        <v>27</v>
      </c>
      <c r="E94" s="5">
        <f>EAA!H31</f>
        <v>4585778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-1619607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90716312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del activo</dc:title>
  <dc:subject/>
  <dc:creator>teresita_quezada</dc:creator>
  <cp:keywords/>
  <dc:description/>
  <cp:lastModifiedBy>Karim Abuchard Padilla</cp:lastModifiedBy>
  <cp:lastPrinted>2014-02-14T16:28:54Z</cp:lastPrinted>
  <dcterms:created xsi:type="dcterms:W3CDTF">2014-01-27T18:04:15Z</dcterms:created>
  <dcterms:modified xsi:type="dcterms:W3CDTF">2014-03-20T17:17:33Z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