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27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<sst xmlns="http://schemas.openxmlformats.org/spreadsheetml/2006/main" count="67" uniqueCount="64">
  <si>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RECURSOS FINANCIEROS</t>
  </si>
  <si>
    <t>SUBDIRECTOR DE FINANZAS Y CONTROL PRESUPUESTAL</t>
  </si>
  <si>
    <t>L.C. ERNESTO LIMA ARIAS</t>
  </si>
  <si>
    <t>C.P. LUIS CARVAJAL PÉREZ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</si>
  <si>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</si>
  <si>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</si>
  <si>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</si>
  <si>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</si>
  <si>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</si>
  <si>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</si>
  <si>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</si>
  <si>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</si>
  <si>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</si>
  <si>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</si>
  <si>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</si>
  <si>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</si>
  <si>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</si>
  <si>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</si>
  <si>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</si>
  <si>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</si>
  <si>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</si>
  <si>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</si>
  <si>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</si>
  <si>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</si>
  <si>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</si>
  <si>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</si>
  <si>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</si>
  <si>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</si>
  <si>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</si>
  <si>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</si>
  <si>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</si>
  <si>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</si>
  <si>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</si>
  <si>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</si>
  <si>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</si>
  <si>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</si>
  <si>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</si>
  <si>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</si>
  <si>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</si>
  <si>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</si>
  <si>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</si>
  <si>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</si>
  <si>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</si>
  <si>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</si>
  <si>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</si>
  <si>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</si>
  <si>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</si>
  <si>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</si>
  <si>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</si>
  <si>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</si>
  <si>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</si>
  <si>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</si>
  <si>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</si>
  <si>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</si>
  <si>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</si>
  <si>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</si>
  <si>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</si>
  <si>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</si>
  <si>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ASTROFÍSICA ÓPTICA Y ELECTRÓNICA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</si>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</sst>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U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60681053</v>
          </cell>
          <cell r="E18">
            <v>65859505</v>
          </cell>
          <cell r="I18">
            <v>1378999</v>
          </cell>
          <cell r="J18">
            <v>3721488</v>
          </cell>
        </row>
        <row r="19">
          <cell r="D19">
            <v>4920711</v>
          </cell>
          <cell r="E19">
            <v>4113583</v>
          </cell>
          <cell r="I19">
            <v>11625132</v>
          </cell>
          <cell r="J19">
            <v>10792486</v>
          </cell>
        </row>
        <row r="20">
          <cell r="D20">
            <v>2576290</v>
          </cell>
          <cell r="E20">
            <v>7358426</v>
          </cell>
          <cell r="I20">
            <v>0</v>
          </cell>
          <cell r="J20">
            <v>0</v>
          </cell>
        </row>
        <row r="21">
          <cell r="D21">
            <v>49873901</v>
          </cell>
          <cell r="E21">
            <v>58071045</v>
          </cell>
          <cell r="I21">
            <v>0</v>
          </cell>
          <cell r="J21">
            <v>0</v>
          </cell>
        </row>
        <row r="22">
          <cell r="D22">
            <v>3857275</v>
          </cell>
          <cell r="E22">
            <v>3946905</v>
          </cell>
          <cell r="I22">
            <v>44291268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1012786</v>
          </cell>
          <cell r="J25">
            <v>1117788</v>
          </cell>
        </row>
        <row r="31">
          <cell r="D31">
            <v>312</v>
          </cell>
          <cell r="E31">
            <v>312</v>
          </cell>
          <cell r="I31">
            <v>0</v>
          </cell>
          <cell r="J31">
            <v>0</v>
          </cell>
        </row>
        <row r="32">
          <cell r="D32">
            <v>7845330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1725633545</v>
          </cell>
          <cell r="E33">
            <v>1627257964</v>
          </cell>
          <cell r="I33">
            <v>0</v>
          </cell>
          <cell r="J33">
            <v>0</v>
          </cell>
        </row>
        <row r="34">
          <cell r="D34">
            <v>144570220</v>
          </cell>
          <cell r="E34">
            <v>133133849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2220974</v>
          </cell>
          <cell r="E37">
            <v>1789162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1189061033</v>
          </cell>
          <cell r="J46">
            <v>1143300246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4366320</v>
          </cell>
          <cell r="J52">
            <v>111837498</v>
          </cell>
        </row>
        <row r="53">
          <cell r="I53">
            <v>750444073</v>
          </cell>
          <cell r="J53">
            <v>630761245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3" sqref="G63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7" t="s">
        <v>63</v>
      </c>
      <c r="D3" s="67"/>
      <c r="E3" s="67"/>
      <c r="F3" s="67"/>
      <c r="G3" s="67"/>
      <c r="H3" s="67"/>
      <c r="I3" s="67"/>
      <c r="J3" s="56"/>
      <c r="K3" s="56"/>
    </row>
    <row r="4" spans="1:11" ht="13.5" customHeight="1">
      <c r="A4" s="59"/>
      <c r="C4" s="67" t="s">
        <v>62</v>
      </c>
      <c r="D4" s="67"/>
      <c r="E4" s="67"/>
      <c r="F4" s="67"/>
      <c r="G4" s="67"/>
      <c r="H4" s="67"/>
      <c r="I4" s="67"/>
      <c r="J4" s="59"/>
      <c r="K4" s="59"/>
    </row>
    <row r="5" spans="1:11" ht="13.5" customHeight="1">
      <c r="A5" s="55"/>
      <c r="C5" s="67" t="s">
        <v>61</v>
      </c>
      <c r="D5" s="67"/>
      <c r="E5" s="67"/>
      <c r="F5" s="67"/>
      <c r="G5" s="67"/>
      <c r="H5" s="67"/>
      <c r="I5" s="67"/>
      <c r="J5" s="59"/>
      <c r="K5" s="59"/>
    </row>
    <row r="6" spans="1:11" ht="13.5" customHeight="1">
      <c r="A6" s="55"/>
      <c r="C6" s="67" t="s">
        <v>60</v>
      </c>
      <c r="D6" s="67"/>
      <c r="E6" s="67"/>
      <c r="F6" s="67"/>
      <c r="G6" s="67"/>
      <c r="H6" s="67"/>
      <c r="I6" s="67"/>
      <c r="J6" s="59"/>
      <c r="K6" s="59"/>
    </row>
    <row r="7" spans="1:10" ht="19.5" customHeight="1">
      <c r="A7" s="55"/>
      <c r="B7" s="58" t="s">
        <v>59</v>
      </c>
      <c r="C7" s="69" t="s">
        <v>58</v>
      </c>
      <c r="D7" s="69"/>
      <c r="E7" s="69"/>
      <c r="F7" s="69"/>
      <c r="G7" s="69"/>
      <c r="H7" s="69"/>
      <c r="I7" s="69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8" t="s">
        <v>57</v>
      </c>
      <c r="C11" s="68"/>
      <c r="D11" s="47" t="s">
        <v>56</v>
      </c>
      <c r="E11" s="47" t="s">
        <v>55</v>
      </c>
      <c r="F11" s="48"/>
      <c r="G11" s="68" t="s">
        <v>57</v>
      </c>
      <c r="H11" s="68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18247362</v>
      </c>
      <c r="E14" s="35">
        <f>E16+E26</f>
        <v>118896222</v>
      </c>
      <c r="F14" s="3"/>
      <c r="G14" s="66" t="s">
        <v>53</v>
      </c>
      <c r="H14" s="66"/>
      <c r="I14" s="35">
        <f>I16+I27</f>
        <v>45123914</v>
      </c>
      <c r="J14" s="35">
        <f>J16+J27</f>
        <v>2447491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18247362</v>
      </c>
      <c r="E16" s="35">
        <f>SUM(E18:E24)</f>
        <v>807128</v>
      </c>
      <c r="F16" s="3"/>
      <c r="G16" s="66" t="s">
        <v>51</v>
      </c>
      <c r="H16" s="66"/>
      <c r="I16" s="35">
        <f>SUM(I18:I25)</f>
        <v>45123914</v>
      </c>
      <c r="J16" s="35">
        <f>SUM(J18:J25)</f>
        <v>2447491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5178452</v>
      </c>
      <c r="E18" s="31">
        <f>IF(D18&gt;0,0,'[1]ESF'!D18-'[1]ESF'!E18)</f>
        <v>0</v>
      </c>
      <c r="F18" s="3"/>
      <c r="G18" s="65" t="s">
        <v>49</v>
      </c>
      <c r="H18" s="65"/>
      <c r="I18" s="31">
        <f>IF('[1]ESF'!I18&gt;'[1]ESF'!J18,'[1]ESF'!I18-'[1]ESF'!J18,0)</f>
        <v>0</v>
      </c>
      <c r="J18" s="31">
        <f>IF(I18&gt;0,0,'[1]ESF'!J18-'[1]ESF'!I18)</f>
        <v>2342489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0</v>
      </c>
      <c r="E19" s="31">
        <f>IF(D19&gt;0,0,'[1]ESF'!D19-'[1]ESF'!E19)</f>
        <v>807128</v>
      </c>
      <c r="F19" s="3"/>
      <c r="G19" s="65" t="s">
        <v>47</v>
      </c>
      <c r="H19" s="65"/>
      <c r="I19" s="31">
        <f>IF('[1]ESF'!I19&gt;'[1]ESF'!J19,'[1]ESF'!I19-'[1]ESF'!J19,0)</f>
        <v>832646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4782136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8197144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89630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44291268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105002</v>
      </c>
      <c r="K25" s="30"/>
    </row>
    <row r="26" spans="1:11" ht="13.5">
      <c r="A26" s="36"/>
      <c r="B26" s="66" t="s">
        <v>35</v>
      </c>
      <c r="C26" s="66"/>
      <c r="D26" s="35">
        <f>SUM(D28:D36)</f>
        <v>0</v>
      </c>
      <c r="E26" s="35">
        <f>SUM(E28:E36)</f>
        <v>118089094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4" t="s">
        <v>34</v>
      </c>
      <c r="H27" s="74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7845330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98375581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11436371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0</v>
      </c>
      <c r="E34" s="31">
        <f>IF(D34&gt;0,0,'[1]ESF'!D37-'[1]ESF'!E37)</f>
        <v>431812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165443615</v>
      </c>
      <c r="J36" s="35">
        <f>J38+J44+J52</f>
        <v>107471178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45760787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45760787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119682828</v>
      </c>
      <c r="J44" s="35">
        <f>SUM(J46:J50)</f>
        <v>107471178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0</v>
      </c>
      <c r="J46" s="31">
        <f>IF(I46&gt;0,0,'[1]ESF'!J52-'[1]ESF'!I52)</f>
        <v>107471178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119682828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3" t="s">
        <v>5</v>
      </c>
      <c r="H55" s="73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1" t="s">
        <v>4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2" t="s">
        <v>3</v>
      </c>
      <c r="D62" s="72"/>
      <c r="E62" s="5"/>
      <c r="F62" s="5"/>
      <c r="G62" s="72" t="s">
        <v>2</v>
      </c>
      <c r="H62" s="72"/>
      <c r="I62" s="6"/>
      <c r="J62" s="5"/>
    </row>
    <row r="63" spans="2:10" ht="13.5" customHeight="1">
      <c r="B63" s="8"/>
      <c r="C63" s="70" t="s">
        <v>1</v>
      </c>
      <c r="D63" s="70"/>
      <c r="E63" s="7"/>
      <c r="F63" s="7"/>
      <c r="G63" s="70" t="s">
        <v>0</v>
      </c>
      <c r="H63" s="70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14:C14"/>
    <mergeCell ref="B16:C16"/>
    <mergeCell ref="B18:C18"/>
    <mergeCell ref="B19:C19"/>
    <mergeCell ref="B20:C20"/>
    <mergeCell ref="G20:H20"/>
    <mergeCell ref="B32:C32"/>
    <mergeCell ref="B21:C21"/>
    <mergeCell ref="B22:C22"/>
    <mergeCell ref="B23:C23"/>
    <mergeCell ref="G27:H27"/>
    <mergeCell ref="G33:H33"/>
    <mergeCell ref="G24:H24"/>
    <mergeCell ref="G22:H22"/>
    <mergeCell ref="G23:H23"/>
    <mergeCell ref="G21:H21"/>
    <mergeCell ref="G30:H30"/>
    <mergeCell ref="G31:H31"/>
    <mergeCell ref="B30:C30"/>
    <mergeCell ref="B31:C31"/>
    <mergeCell ref="G32:H32"/>
    <mergeCell ref="G44:H44"/>
    <mergeCell ref="G42:H42"/>
    <mergeCell ref="B34:C34"/>
    <mergeCell ref="B35:C35"/>
    <mergeCell ref="B36:C36"/>
    <mergeCell ref="G34:H34"/>
    <mergeCell ref="G41:H41"/>
    <mergeCell ref="G36:H36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G25:H25"/>
    <mergeCell ref="B33:C3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2014-03-20T16:21:15Z</dcterms:created>
  <dcterms:modified xsi:type="dcterms:W3CDTF">2014-03-20T16:31:03Z</dcterms:modified>
  <cp:category/>
  <cp:version/>
  <cp:contentType/>
  <cp:contentStatus/>
</cp:coreProperties>
</file>