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<sst xmlns="http://schemas.openxmlformats.org/spreadsheetml/2006/main" count="316" uniqueCount="85">
  <si>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</si>
  <si>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</si>
  <si>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</si>
  <si>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</si>
  <si>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</si>
  <si>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</si>
  <si>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</si>
  <si>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</si>
  <si>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</si>
  <si>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</si>
  <si>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</si>
  <si>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</si>
  <si>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</si>
  <si>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</si>
  <si>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</si>
  <si>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</si>
  <si>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</si>
  <si>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</si>
  <si>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</si>
  <si>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</si>
  <si>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</si>
  <si>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</si>
  <si>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</si>
  <si>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</si>
  <si>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</si>
  <si>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</si>
  <si>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</si>
  <si>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</si>
  <si>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</si>
  <si>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</si>
  <si>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</si>
  <si>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</si>
  <si>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</si>
  <si>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</si>
  <si>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</si>
  <si>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</si>
  <si>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</si>
  <si>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</si>
  <si>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</si>
  <si>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</si>
  <si>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</si>
  <si>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</si>
  <si>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</si>
  <si>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</si>
  <si>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</si>
  <si>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</si>
  <si>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</si>
  <si>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</si>
  <si>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</si>
  <si>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</si>
  <si>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</si>
  <si>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</si>
  <si>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</si>
  <si>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</si>
  <si>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</si>
  <si>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</si>
  <si>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</si>
  <si>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</si>
  <si>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</si>
  <si>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</si>
  <si>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</si>
  <si>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</si>
  <si>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</si>
  <si>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</si>
  <si>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</si>
  <si>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</si>
  <si>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</si>
  <si>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</si>
  <si>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</si>
  <si>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</si>
  <si>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</si>
  <si>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</si>
  <si>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</si>
  <si>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</si>
  <si>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</si>
  <si>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</si>
  <si>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</si>
  <si>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</si>
  <si>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</si>
  <si>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</si>
  <si>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 DE INVESTIGACIÓN CIENTÍFICA Y DE EDUCACIÓN SUPERIOR DE ENSENADA, BAJA CALIFORNIA</t>
  </si>
  <si>
    <t>M.I. RAMÓN GERARDO PADILLA CHÁVEZ</t>
  </si>
  <si>
    <t>SUBDIRECTOR DE RECURSOS FINANCIEROS</t>
  </si>
  <si>
    <t>L.E. VICTOR HUGO OLVERA ARELLANO</t>
  </si>
  <si>
    <t>SUB. DE PROG. PRESUP. Y ESTADÍSTICA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</si>
</sst>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C73" sqref="C73:D7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185613840</v>
      </c>
      <c r="E18" s="48">
        <v>237730855</v>
      </c>
      <c r="G18" s="85" t="s">
        <v>12</v>
      </c>
      <c r="H18" s="85"/>
      <c r="I18" s="48">
        <v>121275923</v>
      </c>
      <c r="J18" s="48">
        <v>141192600</v>
      </c>
      <c r="K18" s="22"/>
    </row>
    <row r="19" spans="1:11" ht="12">
      <c r="A19" s="23"/>
      <c r="B19" s="85" t="s">
        <v>13</v>
      </c>
      <c r="C19" s="85"/>
      <c r="D19" s="48">
        <v>97662639</v>
      </c>
      <c r="E19" s="48">
        <v>45428492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1201298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-35924</v>
      </c>
      <c r="E23" s="48">
        <v>-35924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2522275</v>
      </c>
      <c r="E24" s="48">
        <v>764991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88584858</v>
      </c>
      <c r="J25" s="48">
        <v>96525082</v>
      </c>
      <c r="K25" s="22"/>
    </row>
    <row r="26" spans="1:11" ht="13.5">
      <c r="A26" s="52"/>
      <c r="B26" s="84" t="s">
        <v>26</v>
      </c>
      <c r="C26" s="84"/>
      <c r="D26" s="53">
        <f>SUM(D18:D24)</f>
        <v>285762830</v>
      </c>
      <c r="E26" s="53">
        <f>SUM(E18:E24)</f>
        <v>285089712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209860781</v>
      </c>
      <c r="J27" s="53">
        <f>SUM(J18:J25)</f>
        <v>237717682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460438220</v>
      </c>
      <c r="E33" s="48">
        <v>400670003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1007800322</v>
      </c>
      <c r="E34" s="48">
        <v>873336508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-983200700</v>
      </c>
      <c r="E36" s="48">
        <v>-930461403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1284421</v>
      </c>
      <c r="E39" s="48">
        <v>1384307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209860781</v>
      </c>
      <c r="J40" s="53">
        <f>J27+J38</f>
        <v>237717682</v>
      </c>
      <c r="K40" s="22"/>
    </row>
    <row r="41" spans="1:11" ht="13.5">
      <c r="A41" s="52"/>
      <c r="B41" s="84" t="s">
        <v>47</v>
      </c>
      <c r="C41" s="84"/>
      <c r="D41" s="53">
        <f>SUM(D31:D39)</f>
        <v>486322263</v>
      </c>
      <c r="E41" s="53">
        <f>SUM(E31:E39)</f>
        <v>344929415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772085093</v>
      </c>
      <c r="E43" s="53">
        <f>E26+E41</f>
        <v>630019127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431494456</v>
      </c>
      <c r="J44" s="53">
        <f>SUM(J46:J48)</f>
        <v>425612469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375637910</v>
      </c>
      <c r="J46" s="48">
        <v>369706542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55856546</v>
      </c>
      <c r="J47" s="48">
        <v>55905927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130729856</v>
      </c>
      <c r="J50" s="53">
        <f>SUM(J52:J56)</f>
        <v>-33311024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233586043</v>
      </c>
      <c r="J52" s="48">
        <v>117350242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-352522759</v>
      </c>
      <c r="J53" s="48">
        <v>-400327838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249666572</v>
      </c>
      <c r="J54" s="48">
        <v>249666572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562224312</v>
      </c>
      <c r="J63" s="53">
        <f>J44+J50+J58</f>
        <v>392301445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772085093</v>
      </c>
      <c r="J65" s="53">
        <f>J40+J63</f>
        <v>630019127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83</v>
      </c>
      <c r="D73" s="87"/>
      <c r="E73" s="36"/>
      <c r="F73" s="71"/>
      <c r="G73" s="87" t="s">
        <v>81</v>
      </c>
      <c r="H73" s="87"/>
      <c r="I73" s="26"/>
      <c r="J73" s="36"/>
    </row>
    <row r="74" spans="2:10" ht="13.5" customHeight="1">
      <c r="B74" s="39"/>
      <c r="C74" s="86" t="s">
        <v>84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102">
      <c r="A3" s="104" t="s">
        <v>5</v>
      </c>
      <c r="B3" s="104"/>
      <c r="C3" s="104"/>
      <c r="D3" s="104"/>
      <c r="E3" s="13" t="str">
        <f>ESF!C7</f>
        <v>CENTRO DE INVESTIGACIÓN CIENTÍFICA Y DE EDUCACIÓN SUPERIOR DE ENSENADA, BAJA CALIFORNIA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185613840</v>
      </c>
    </row>
    <row r="8" spans="1:5" ht="15">
      <c r="A8" s="100"/>
      <c r="B8" s="98"/>
      <c r="C8" s="96" t="s">
        <v>13</v>
      </c>
      <c r="D8" s="96"/>
      <c r="E8" s="8">
        <f>ESF!D19</f>
        <v>97662639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-35924</v>
      </c>
    </row>
    <row r="13" spans="1:5" ht="15">
      <c r="A13" s="100"/>
      <c r="B13" s="98"/>
      <c r="C13" s="96" t="s">
        <v>23</v>
      </c>
      <c r="D13" s="96"/>
      <c r="E13" s="8">
        <f>ESF!D24</f>
        <v>2522275</v>
      </c>
    </row>
    <row r="14" spans="1:5" ht="15.75" thickBot="1">
      <c r="A14" s="100"/>
      <c r="B14" s="4"/>
      <c r="C14" s="97" t="s">
        <v>26</v>
      </c>
      <c r="D14" s="97"/>
      <c r="E14" s="9">
        <f>ESF!D26</f>
        <v>285762830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460438220</v>
      </c>
    </row>
    <row r="18" spans="1:5" ht="15">
      <c r="A18" s="100"/>
      <c r="B18" s="98"/>
      <c r="C18" s="96" t="s">
        <v>36</v>
      </c>
      <c r="D18" s="96"/>
      <c r="E18" s="8">
        <f>ESF!D34</f>
        <v>1007800322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-983200700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1284421</v>
      </c>
    </row>
    <row r="24" spans="1:5" ht="15.75" thickBot="1">
      <c r="A24" s="100"/>
      <c r="B24" s="4"/>
      <c r="C24" s="97" t="s">
        <v>47</v>
      </c>
      <c r="D24" s="97"/>
      <c r="E24" s="9">
        <f>ESF!D41</f>
        <v>486322263</v>
      </c>
    </row>
    <row r="25" spans="1:5" ht="15.75" thickBot="1">
      <c r="A25" s="100"/>
      <c r="B25" s="2"/>
      <c r="C25" s="97" t="s">
        <v>49</v>
      </c>
      <c r="D25" s="97"/>
      <c r="E25" s="9">
        <f>ESF!D43</f>
        <v>772085093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121275923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88584858</v>
      </c>
    </row>
    <row r="34" spans="1:5" ht="15.75" thickBot="1">
      <c r="A34" s="100"/>
      <c r="B34" s="4"/>
      <c r="C34" s="97" t="s">
        <v>27</v>
      </c>
      <c r="D34" s="97"/>
      <c r="E34" s="9">
        <f>ESF!I27</f>
        <v>209860781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209860781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431494456</v>
      </c>
    </row>
    <row r="44" spans="1:5" ht="15">
      <c r="A44" s="3"/>
      <c r="B44" s="98"/>
      <c r="C44" s="96" t="s">
        <v>51</v>
      </c>
      <c r="D44" s="96"/>
      <c r="E44" s="8">
        <f>ESF!I46</f>
        <v>375637910</v>
      </c>
    </row>
    <row r="45" spans="1:5" ht="15">
      <c r="A45" s="3"/>
      <c r="B45" s="98"/>
      <c r="C45" s="96" t="s">
        <v>52</v>
      </c>
      <c r="D45" s="96"/>
      <c r="E45" s="8">
        <f>ESF!I47</f>
        <v>55856546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130729856</v>
      </c>
    </row>
    <row r="48" spans="1:5" ht="15">
      <c r="A48" s="3"/>
      <c r="B48" s="98"/>
      <c r="C48" s="96" t="s">
        <v>55</v>
      </c>
      <c r="D48" s="96"/>
      <c r="E48" s="8">
        <f>ESF!I52</f>
        <v>233586043</v>
      </c>
    </row>
    <row r="49" spans="1:5" ht="15">
      <c r="A49" s="3"/>
      <c r="B49" s="98"/>
      <c r="C49" s="96" t="s">
        <v>56</v>
      </c>
      <c r="D49" s="96"/>
      <c r="E49" s="8">
        <f>ESF!I53</f>
        <v>-352522759</v>
      </c>
    </row>
    <row r="50" spans="1:5" ht="15">
      <c r="A50" s="3"/>
      <c r="B50" s="98"/>
      <c r="C50" s="96" t="s">
        <v>57</v>
      </c>
      <c r="D50" s="96"/>
      <c r="E50" s="8">
        <f>ESF!I54</f>
        <v>249666572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562224312</v>
      </c>
    </row>
    <row r="57" spans="1:5" ht="15.75" thickBot="1">
      <c r="A57" s="3"/>
      <c r="B57" s="2"/>
      <c r="C57" s="97" t="s">
        <v>64</v>
      </c>
      <c r="D57" s="97"/>
      <c r="E57" s="9">
        <f>ESF!I65</f>
        <v>772085093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237730855</v>
      </c>
    </row>
    <row r="60" spans="1:5" ht="15">
      <c r="A60" s="100"/>
      <c r="B60" s="98"/>
      <c r="C60" s="96" t="s">
        <v>13</v>
      </c>
      <c r="D60" s="96"/>
      <c r="E60" s="8">
        <f>ESF!E19</f>
        <v>45428492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1201298</v>
      </c>
    </row>
    <row r="64" spans="1:5" ht="15">
      <c r="A64" s="100"/>
      <c r="B64" s="98"/>
      <c r="C64" s="96" t="s">
        <v>21</v>
      </c>
      <c r="D64" s="96"/>
      <c r="E64" s="8">
        <f>ESF!E23</f>
        <v>-35924</v>
      </c>
    </row>
    <row r="65" spans="1:5" ht="15">
      <c r="A65" s="100"/>
      <c r="B65" s="98"/>
      <c r="C65" s="96" t="s">
        <v>23</v>
      </c>
      <c r="D65" s="96"/>
      <c r="E65" s="8">
        <f>ESF!E24</f>
        <v>764991</v>
      </c>
    </row>
    <row r="66" spans="1:5" ht="15.75" thickBot="1">
      <c r="A66" s="100"/>
      <c r="B66" s="4"/>
      <c r="C66" s="97" t="s">
        <v>26</v>
      </c>
      <c r="D66" s="97"/>
      <c r="E66" s="9">
        <f>ESF!E26</f>
        <v>285089712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400670003</v>
      </c>
    </row>
    <row r="70" spans="1:5" ht="15">
      <c r="A70" s="100"/>
      <c r="B70" s="98"/>
      <c r="C70" s="96" t="s">
        <v>36</v>
      </c>
      <c r="D70" s="96"/>
      <c r="E70" s="8">
        <f>ESF!E34</f>
        <v>873336508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-930461403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1384307</v>
      </c>
    </row>
    <row r="76" spans="1:5" ht="15.75" thickBot="1">
      <c r="A76" s="100"/>
      <c r="B76" s="4"/>
      <c r="C76" s="97" t="s">
        <v>47</v>
      </c>
      <c r="D76" s="97"/>
      <c r="E76" s="9">
        <f>ESF!E41</f>
        <v>344929415</v>
      </c>
    </row>
    <row r="77" spans="1:5" ht="15.75" thickBot="1">
      <c r="A77" s="100"/>
      <c r="B77" s="2"/>
      <c r="C77" s="97" t="s">
        <v>49</v>
      </c>
      <c r="D77" s="97"/>
      <c r="E77" s="9">
        <f>ESF!E43</f>
        <v>630019127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141192600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96525082</v>
      </c>
    </row>
    <row r="86" spans="1:5" ht="15.75" thickBot="1">
      <c r="A86" s="100"/>
      <c r="B86" s="4"/>
      <c r="C86" s="97" t="s">
        <v>27</v>
      </c>
      <c r="D86" s="97"/>
      <c r="E86" s="9">
        <f>ESF!J27</f>
        <v>237717682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237717682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425612469</v>
      </c>
    </row>
    <row r="96" spans="1:5" ht="15">
      <c r="A96" s="3"/>
      <c r="B96" s="98"/>
      <c r="C96" s="96" t="s">
        <v>51</v>
      </c>
      <c r="D96" s="96"/>
      <c r="E96" s="8">
        <f>ESF!J46</f>
        <v>369706542</v>
      </c>
    </row>
    <row r="97" spans="1:5" ht="15">
      <c r="A97" s="3"/>
      <c r="B97" s="98"/>
      <c r="C97" s="96" t="s">
        <v>52</v>
      </c>
      <c r="D97" s="96"/>
      <c r="E97" s="8">
        <f>ESF!J47</f>
        <v>55905927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-33311024</v>
      </c>
    </row>
    <row r="100" spans="1:5" ht="15">
      <c r="A100" s="3"/>
      <c r="B100" s="98"/>
      <c r="C100" s="96" t="s">
        <v>55</v>
      </c>
      <c r="D100" s="96"/>
      <c r="E100" s="8">
        <f>ESF!J52</f>
        <v>117350242</v>
      </c>
    </row>
    <row r="101" spans="1:5" ht="15">
      <c r="A101" s="3"/>
      <c r="B101" s="98"/>
      <c r="C101" s="96" t="s">
        <v>56</v>
      </c>
      <c r="D101" s="96"/>
      <c r="E101" s="8">
        <f>ESF!J53</f>
        <v>-400327838</v>
      </c>
    </row>
    <row r="102" spans="1:5" ht="15">
      <c r="A102" s="3"/>
      <c r="B102" s="98"/>
      <c r="C102" s="96" t="s">
        <v>57</v>
      </c>
      <c r="D102" s="96"/>
      <c r="E102" s="8">
        <f>ESF!J54</f>
        <v>249666572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392301445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630019127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L.E. VICTOR HUGO OLVERA ARELLANO</v>
      </c>
    </row>
    <row r="111" spans="1:5" ht="15">
      <c r="A111" s="3"/>
      <c r="B111" s="2"/>
      <c r="C111" s="95"/>
      <c r="D111" s="5" t="s">
        <v>66</v>
      </c>
      <c r="E111" s="10" t="str">
        <f>ESF!C74</f>
        <v>SUB. DE PROG. PRESUP. Y ESTADÍSTICA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M.I. RAMÓN GERARDO PADILLA CHÁVEZ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RECURSOS FINANCIEROS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2014-03-13T21:32:52Z</cp:lastPrinted>
  <dcterms:created xsi:type="dcterms:W3CDTF">2014-01-27T16:27:43Z</dcterms:created>
  <dcterms:modified xsi:type="dcterms:W3CDTF">2014-03-21T02:41:10Z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