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<sst xmlns="http://schemas.openxmlformats.org/spreadsheetml/2006/main" count="157" uniqueCount="53">
  <si>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</si>
  <si>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</si>
  <si>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</si>
  <si>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</si>
  <si>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</si>
  <si>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</si>
  <si>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</si>
  <si>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</si>
  <si>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</si>
  <si>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</si>
  <si>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</si>
  <si>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</si>
  <si>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</si>
  <si>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</si>
  <si>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</si>
  <si>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</si>
  <si>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</si>
  <si>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</si>
  <si>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</si>
  <si>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</si>
  <si>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</si>
  <si>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</si>
  <si>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</si>
  <si>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</si>
  <si>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</si>
  <si>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</si>
  <si>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</si>
  <si>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</si>
  <si>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</si>
  <si>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</si>
  <si>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</si>
  <si>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</si>
  <si>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</si>
  <si>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</si>
  <si>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</si>
  <si>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</si>
  <si>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</si>
  <si>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</si>
  <si>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</si>
  <si>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</si>
  <si>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</si>
  <si>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</si>
  <si>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</si>
  <si>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</si>
  <si>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</si>
  <si>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</si>
  <si>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</si>
  <si>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</si>
  <si>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UNIVERSIDAD NACIONAL AUTÓNOMA DE MÉXICO</t>
  </si>
  <si>
    <t>C.P. ANGÉLICA CASTAÑEDA RIVERA</t>
  </si>
  <si>
    <t>CONTADORA GENERAL DE LA UNAM</t>
  </si>
  <si>
    <t>C.P. LUIS CARASCO DELGADO</t>
  </si>
  <si>
    <t>COORDINADOR DE ANÁLISIS Y DESARROLLO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</si>
</sst>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E45" sqref="E45:H45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11209927158</v>
      </c>
      <c r="E16" s="31">
        <f>SUM(E18:E24)</f>
        <v>512302773122</v>
      </c>
      <c r="F16" s="31">
        <f>SUM(F18:F24)</f>
        <v>511040836323</v>
      </c>
      <c r="G16" s="31">
        <f>D16+E16-F16</f>
        <v>12471863957</v>
      </c>
      <c r="H16" s="31">
        <f>G16-D16</f>
        <v>1261936799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10500956693</v>
      </c>
      <c r="E18" s="37">
        <v>477789676171</v>
      </c>
      <c r="F18" s="37">
        <v>476427484484</v>
      </c>
      <c r="G18" s="38">
        <f>D18+E18-F18</f>
        <v>11863148380</v>
      </c>
      <c r="H18" s="38">
        <f>G18-D18</f>
        <v>1362191687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625865228</v>
      </c>
      <c r="E19" s="37">
        <v>34454178718</v>
      </c>
      <c r="F19" s="37">
        <v>34574431983</v>
      </c>
      <c r="G19" s="38">
        <f aca="true" t="shared" si="0" ref="G19:G24">D19+E19-F19</f>
        <v>505611963</v>
      </c>
      <c r="H19" s="38">
        <f aca="true" t="shared" si="1" ref="H19:H24">G19-D19</f>
        <v>-120253265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41973574</v>
      </c>
      <c r="E21" s="37">
        <v>44821325</v>
      </c>
      <c r="F21" s="37">
        <v>35306154</v>
      </c>
      <c r="G21" s="38">
        <f t="shared" si="0"/>
        <v>51488745</v>
      </c>
      <c r="H21" s="38">
        <f t="shared" si="1"/>
        <v>9515171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41131663</v>
      </c>
      <c r="E22" s="37">
        <v>14096908</v>
      </c>
      <c r="F22" s="37">
        <v>3613702</v>
      </c>
      <c r="G22" s="38">
        <f t="shared" si="0"/>
        <v>51614869</v>
      </c>
      <c r="H22" s="38">
        <f t="shared" si="1"/>
        <v>10483206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21370878637</v>
      </c>
      <c r="E26" s="31">
        <f>SUM(E28:E36)</f>
        <v>4059457145</v>
      </c>
      <c r="F26" s="31">
        <f>SUM(F28:F36)</f>
        <v>2794676780</v>
      </c>
      <c r="G26" s="31">
        <f>D26+E26-F26</f>
        <v>22635659002</v>
      </c>
      <c r="H26" s="31">
        <f>G26-D26</f>
        <v>1264780365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9970401525</v>
      </c>
      <c r="E30" s="37">
        <v>2739656922</v>
      </c>
      <c r="F30" s="37">
        <v>1831386858</v>
      </c>
      <c r="G30" s="38">
        <f t="shared" si="2"/>
        <v>10878671589</v>
      </c>
      <c r="H30" s="38">
        <f t="shared" si="3"/>
        <v>908270064</v>
      </c>
      <c r="I30" s="35"/>
    </row>
    <row r="31" spans="1:9" ht="19.5" customHeight="1">
      <c r="A31" s="33"/>
      <c r="B31" s="56" t="s">
        <v>27</v>
      </c>
      <c r="C31" s="56"/>
      <c r="D31" s="37">
        <v>11400477112</v>
      </c>
      <c r="E31" s="37">
        <v>1319800223</v>
      </c>
      <c r="F31" s="37">
        <v>963289922</v>
      </c>
      <c r="G31" s="38">
        <f t="shared" si="2"/>
        <v>11756987413</v>
      </c>
      <c r="H31" s="38">
        <f t="shared" si="3"/>
        <v>356510301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0</v>
      </c>
      <c r="E33" s="37">
        <v>0</v>
      </c>
      <c r="F33" s="37">
        <v>0</v>
      </c>
      <c r="G33" s="38">
        <f t="shared" si="2"/>
        <v>0</v>
      </c>
      <c r="H33" s="38">
        <f t="shared" si="3"/>
        <v>0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32580805795</v>
      </c>
      <c r="E38" s="31">
        <f>E16+E26</f>
        <v>516362230267</v>
      </c>
      <c r="F38" s="31">
        <f>F16+F26</f>
        <v>513835513103</v>
      </c>
      <c r="G38" s="31">
        <f>G16+G26</f>
        <v>35107522959</v>
      </c>
      <c r="H38" s="31">
        <f>H16+H26</f>
        <v>2526717164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49</v>
      </c>
      <c r="C44" s="68"/>
      <c r="D44" s="13"/>
      <c r="E44" s="68" t="s">
        <v>51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50</v>
      </c>
      <c r="C45" s="67"/>
      <c r="D45" s="45"/>
      <c r="E45" s="67" t="s">
        <v>52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11209927158</v>
      </c>
    </row>
    <row r="7" spans="2:5" ht="15">
      <c r="B7" s="81"/>
      <c r="C7" s="82"/>
      <c r="D7" s="4" t="s">
        <v>16</v>
      </c>
      <c r="E7" s="5">
        <f>EAA!D18</f>
        <v>10500956693</v>
      </c>
    </row>
    <row r="8" spans="2:5" ht="15">
      <c r="B8" s="81"/>
      <c r="C8" s="82"/>
      <c r="D8" s="4" t="s">
        <v>17</v>
      </c>
      <c r="E8" s="5">
        <f>EAA!D19</f>
        <v>625865228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41973574</v>
      </c>
    </row>
    <row r="11" spans="2:5" ht="15">
      <c r="B11" s="81"/>
      <c r="C11" s="82"/>
      <c r="D11" s="3" t="s">
        <v>20</v>
      </c>
      <c r="E11" s="5">
        <f>EAA!D22</f>
        <v>41131663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21370878637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9970401525</v>
      </c>
    </row>
    <row r="18" spans="2:5" ht="15">
      <c r="B18" s="81"/>
      <c r="C18" s="82"/>
      <c r="D18" s="4" t="s">
        <v>27</v>
      </c>
      <c r="E18" s="5">
        <f>EAA!D31</f>
        <v>11400477112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0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32580805795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512302773122</v>
      </c>
    </row>
    <row r="26" spans="2:5" ht="15">
      <c r="B26" s="81"/>
      <c r="C26" s="82"/>
      <c r="D26" s="4" t="s">
        <v>16</v>
      </c>
      <c r="E26" s="5">
        <f>EAA!E18</f>
        <v>477789676171</v>
      </c>
    </row>
    <row r="27" spans="2:5" ht="15">
      <c r="B27" s="81"/>
      <c r="C27" s="82"/>
      <c r="D27" s="4" t="s">
        <v>17</v>
      </c>
      <c r="E27" s="5">
        <f>EAA!E19</f>
        <v>34454178718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44821325</v>
      </c>
    </row>
    <row r="30" spans="2:5" ht="15">
      <c r="B30" s="81"/>
      <c r="C30" s="82"/>
      <c r="D30" s="3" t="s">
        <v>20</v>
      </c>
      <c r="E30" s="5">
        <f>EAA!E22</f>
        <v>14096908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4059457145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2739656922</v>
      </c>
    </row>
    <row r="37" spans="2:5" ht="15">
      <c r="B37" s="81"/>
      <c r="C37" s="82"/>
      <c r="D37" s="4" t="s">
        <v>27</v>
      </c>
      <c r="E37" s="5">
        <f>EAA!E31</f>
        <v>1319800223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516362230267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511040836323</v>
      </c>
    </row>
    <row r="45" spans="2:5" ht="15">
      <c r="B45" s="81"/>
      <c r="C45" s="82"/>
      <c r="D45" s="4" t="s">
        <v>16</v>
      </c>
      <c r="E45" s="5">
        <f>EAA!F18</f>
        <v>476427484484</v>
      </c>
    </row>
    <row r="46" spans="2:5" ht="15">
      <c r="B46" s="81"/>
      <c r="C46" s="82"/>
      <c r="D46" s="4" t="s">
        <v>17</v>
      </c>
      <c r="E46" s="5">
        <f>EAA!F19</f>
        <v>34574431983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35306154</v>
      </c>
    </row>
    <row r="49" spans="2:5" ht="15">
      <c r="B49" s="81"/>
      <c r="C49" s="82"/>
      <c r="D49" s="3" t="s">
        <v>20</v>
      </c>
      <c r="E49" s="5">
        <f>EAA!F22</f>
        <v>3613702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2794676780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1831386858</v>
      </c>
    </row>
    <row r="56" spans="2:5" ht="15">
      <c r="B56" s="81"/>
      <c r="C56" s="82"/>
      <c r="D56" s="4" t="s">
        <v>27</v>
      </c>
      <c r="E56" s="5">
        <f>EAA!F31</f>
        <v>963289922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513835513103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12471863957</v>
      </c>
    </row>
    <row r="64" spans="2:5" ht="15">
      <c r="B64" s="84"/>
      <c r="C64" s="82"/>
      <c r="D64" s="4" t="s">
        <v>16</v>
      </c>
      <c r="E64" s="5">
        <f>EAA!G18</f>
        <v>11863148380</v>
      </c>
    </row>
    <row r="65" spans="2:5" ht="15">
      <c r="B65" s="84"/>
      <c r="C65" s="82"/>
      <c r="D65" s="4" t="s">
        <v>17</v>
      </c>
      <c r="E65" s="5">
        <f>EAA!G19</f>
        <v>505611963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51488745</v>
      </c>
    </row>
    <row r="68" spans="2:5" ht="15">
      <c r="B68" s="84"/>
      <c r="C68" s="82"/>
      <c r="D68" s="3" t="s">
        <v>20</v>
      </c>
      <c r="E68" s="5">
        <f>EAA!G22</f>
        <v>51614869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22635659002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10878671589</v>
      </c>
    </row>
    <row r="75" spans="2:5" ht="15">
      <c r="B75" s="84"/>
      <c r="C75" s="82"/>
      <c r="D75" s="4" t="s">
        <v>27</v>
      </c>
      <c r="E75" s="5">
        <f>EAA!G31</f>
        <v>11756987413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0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35107522959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1261936799</v>
      </c>
    </row>
    <row r="83" spans="2:5" ht="15">
      <c r="B83" s="84"/>
      <c r="C83" s="82"/>
      <c r="D83" s="4" t="s">
        <v>16</v>
      </c>
      <c r="E83" s="5">
        <f>EAA!H18</f>
        <v>1362191687</v>
      </c>
    </row>
    <row r="84" spans="2:5" ht="15">
      <c r="B84" s="84"/>
      <c r="C84" s="82"/>
      <c r="D84" s="4" t="s">
        <v>17</v>
      </c>
      <c r="E84" s="5">
        <f>EAA!H19</f>
        <v>-120253265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9515171</v>
      </c>
    </row>
    <row r="87" spans="2:5" ht="15">
      <c r="B87" s="84"/>
      <c r="C87" s="82"/>
      <c r="D87" s="3" t="s">
        <v>20</v>
      </c>
      <c r="E87" s="5">
        <f>EAA!H22</f>
        <v>10483206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1264780365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908270064</v>
      </c>
    </row>
    <row r="94" spans="2:5" ht="15">
      <c r="B94" s="84"/>
      <c r="C94" s="82"/>
      <c r="D94" s="4" t="s">
        <v>27</v>
      </c>
      <c r="E94" s="5">
        <f>EAA!H31</f>
        <v>356510301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0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2526717164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2014-03-25T17:36:06Z</cp:lastPrinted>
  <dcterms:created xsi:type="dcterms:W3CDTF">2014-01-27T18:04:15Z</dcterms:created>
  <dcterms:modified xsi:type="dcterms:W3CDTF">2014-03-28T00:02:36Z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doc</vt:lpwstr>
  </property>
  <property fmtid="{D5CDD505-2E9C-101B-9397-08002B2CF9AE}" pid="6" name="PublishingStartDate">
    <vt:lpwstr/>
  </property>
</Properties>
</file>