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<sst xmlns="http://schemas.openxmlformats.org/spreadsheetml/2006/main" count="161" uniqueCount="41">
  <si>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</si>
  <si>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</si>
  <si>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</si>
  <si>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</si>
  <si>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</si>
  <si>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</si>
  <si>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</si>
  <si>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</si>
  <si>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</si>
  <si>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</si>
  <si>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</si>
  <si>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</si>
  <si>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</si>
  <si>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</si>
  <si>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</si>
  <si>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</si>
  <si>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</si>
  <si>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</si>
  <si>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</si>
  <si>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</si>
  <si>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</si>
  <si>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</si>
  <si>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</si>
  <si>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</si>
  <si>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</si>
  <si>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</si>
  <si>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</si>
  <si>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</si>
  <si>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</si>
  <si>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</si>
  <si>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</si>
  <si>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</si>
  <si>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</si>
  <si>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</si>
  <si>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</si>
  <si>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</si>
  <si>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Comisión Nacional para el Desarrollo de los Pueblos Indígenas</t>
  </si>
  <si>
    <t>Luis Estrella Carbajal</t>
  </si>
  <si>
    <t>Coordinador General de  Admon y Finanzas</t>
  </si>
  <si>
    <t>Cesar Miguel López García</t>
  </si>
  <si>
    <t>Director de Programación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</si>
</sst>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justify" vertical="top" wrapText="1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4" fillId="33" borderId="19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842129048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842129048</v>
      </c>
      <c r="I16" s="34"/>
    </row>
    <row r="17" spans="1:9" ht="13.5">
      <c r="A17" s="30"/>
      <c r="B17" s="55" t="s">
        <v>14</v>
      </c>
      <c r="C17" s="55"/>
      <c r="D17" s="41">
        <v>121837374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121837374</v>
      </c>
      <c r="I17" s="34"/>
    </row>
    <row r="18" spans="1:9" ht="13.5">
      <c r="A18" s="30"/>
      <c r="B18" s="55" t="s">
        <v>15</v>
      </c>
      <c r="C18" s="55"/>
      <c r="D18" s="41">
        <v>7241738</v>
      </c>
      <c r="E18" s="41">
        <v>0</v>
      </c>
      <c r="F18" s="41">
        <v>0</v>
      </c>
      <c r="G18" s="41">
        <v>0</v>
      </c>
      <c r="H18" s="39">
        <f t="shared" si="0"/>
        <v>7241738</v>
      </c>
      <c r="I18" s="34"/>
    </row>
    <row r="19" spans="1:9" ht="13.5">
      <c r="A19" s="30"/>
      <c r="B19" s="55" t="s">
        <v>16</v>
      </c>
      <c r="C19" s="55"/>
      <c r="D19" s="41">
        <f>252027706+461022230</f>
        <v>713049936</v>
      </c>
      <c r="E19" s="41">
        <v>0</v>
      </c>
      <c r="F19" s="41">
        <v>0</v>
      </c>
      <c r="G19" s="41">
        <v>0</v>
      </c>
      <c r="H19" s="39">
        <f t="shared" si="0"/>
        <v>713049936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1019697857</v>
      </c>
      <c r="E21" s="40">
        <f>SUM(E22:E25)</f>
        <v>-559891638</v>
      </c>
      <c r="F21" s="40">
        <f>SUM(F22:F25)</f>
        <v>-23691314</v>
      </c>
      <c r="G21" s="40">
        <f>SUM(G22:G25)</f>
        <v>0</v>
      </c>
      <c r="H21" s="40">
        <f t="shared" si="0"/>
        <v>436114905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-23691314</v>
      </c>
      <c r="G22" s="41">
        <v>0</v>
      </c>
      <c r="H22" s="39">
        <f t="shared" si="0"/>
        <v>-23691314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f>-559891638</f>
        <v>-559891638</v>
      </c>
      <c r="F23" s="41">
        <v>0</v>
      </c>
      <c r="G23" s="41">
        <v>0</v>
      </c>
      <c r="H23" s="39">
        <f t="shared" si="0"/>
        <v>-559891638</v>
      </c>
      <c r="I23" s="34"/>
    </row>
    <row r="24" spans="1:9" ht="13.5">
      <c r="A24" s="30"/>
      <c r="B24" s="55" t="s">
        <v>20</v>
      </c>
      <c r="C24" s="55"/>
      <c r="D24" s="41">
        <v>1019697857</v>
      </c>
      <c r="E24" s="41">
        <v>0</v>
      </c>
      <c r="F24" s="41">
        <v>0</v>
      </c>
      <c r="G24" s="41">
        <v>0</v>
      </c>
      <c r="H24" s="39">
        <f t="shared" si="0"/>
        <v>1019697857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1861826905</v>
      </c>
      <c r="E27" s="42">
        <f>E14+E16+E21</f>
        <v>-559891638</v>
      </c>
      <c r="F27" s="42">
        <f>F14+F16+F21</f>
        <v>-23691314</v>
      </c>
      <c r="G27" s="42">
        <f>G14+G16+G21</f>
        <v>0</v>
      </c>
      <c r="H27" s="42">
        <f>SUM(D27:G27)</f>
        <v>1278243953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8112402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8112402</v>
      </c>
      <c r="I29" s="34"/>
    </row>
    <row r="30" spans="1:9" ht="13.5">
      <c r="A30" s="30"/>
      <c r="B30" s="55" t="s">
        <v>24</v>
      </c>
      <c r="C30" s="55"/>
      <c r="D30" s="41">
        <f>128185339-121837374</f>
        <v>6347965</v>
      </c>
      <c r="E30" s="41">
        <v>0</v>
      </c>
      <c r="F30" s="41">
        <v>0</v>
      </c>
      <c r="G30" s="41">
        <v>0</v>
      </c>
      <c r="H30" s="39">
        <f>SUM(D30:G30)</f>
        <v>6347965</v>
      </c>
      <c r="I30" s="34"/>
    </row>
    <row r="31" spans="1:9" ht="13.5">
      <c r="A31" s="30"/>
      <c r="B31" s="55" t="s">
        <v>15</v>
      </c>
      <c r="C31" s="55"/>
      <c r="D31" s="41">
        <f>8954872-7241738</f>
        <v>1713134</v>
      </c>
      <c r="E31" s="41">
        <v>0</v>
      </c>
      <c r="F31" s="41">
        <v>0</v>
      </c>
      <c r="G31" s="41">
        <v>0</v>
      </c>
      <c r="H31" s="39">
        <f>SUM(D31:G31)</f>
        <v>1713134</v>
      </c>
      <c r="I31" s="34"/>
    </row>
    <row r="32" spans="1:9" ht="13.5">
      <c r="A32" s="30"/>
      <c r="B32" s="55" t="s">
        <v>16</v>
      </c>
      <c r="C32" s="55"/>
      <c r="D32" s="41">
        <f>252079009-252027706</f>
        <v>51303</v>
      </c>
      <c r="E32" s="41">
        <v>0</v>
      </c>
      <c r="F32" s="41">
        <v>0</v>
      </c>
      <c r="G32" s="41">
        <v>0</v>
      </c>
      <c r="H32" s="39">
        <f>SUM(D32:G32)</f>
        <v>51303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7254739</v>
      </c>
      <c r="E34" s="40">
        <f>SUM(E35:E38)</f>
        <v>-19407155</v>
      </c>
      <c r="F34" s="40">
        <f>SUM(F35:F38)</f>
        <v>-24816230</v>
      </c>
      <c r="G34" s="40">
        <f>SUM(G35:G38)</f>
        <v>0</v>
      </c>
      <c r="H34" s="40">
        <f>SUM(D34:G34)</f>
        <v>-36968646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-48507544</v>
      </c>
      <c r="G35" s="41">
        <v>0</v>
      </c>
      <c r="H35" s="39">
        <f>SUM(D35:G35)</f>
        <v>-48507544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-19407155</v>
      </c>
      <c r="F36" s="41">
        <v>23691314</v>
      </c>
      <c r="G36" s="41">
        <v>0</v>
      </c>
      <c r="H36" s="39">
        <f>SUM(D36:G36)</f>
        <v>4284159</v>
      </c>
      <c r="I36" s="34"/>
    </row>
    <row r="37" spans="1:9" ht="13.5">
      <c r="A37" s="30"/>
      <c r="B37" s="55" t="s">
        <v>20</v>
      </c>
      <c r="C37" s="55"/>
      <c r="D37" s="41">
        <f>1026952595-1019697857+1</f>
        <v>7254739</v>
      </c>
      <c r="E37" s="41">
        <v>0</v>
      </c>
      <c r="F37" s="41">
        <v>0</v>
      </c>
      <c r="G37" s="41">
        <v>0</v>
      </c>
      <c r="H37" s="39">
        <f>SUM(D37:G37)</f>
        <v>7254739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1877194046</v>
      </c>
      <c r="E40" s="44">
        <f>E27+E29+E34</f>
        <v>-579298793</v>
      </c>
      <c r="F40" s="44">
        <f>F27+F29+F34</f>
        <v>-48507544</v>
      </c>
      <c r="G40" s="44">
        <f>G27+G29+G34</f>
        <v>0</v>
      </c>
      <c r="H40" s="44">
        <f>SUM(D40:G40)</f>
        <v>1249387709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horizontalCentered="1"/>
  <pageMargins left="0.39" right="0.47" top="0.51" bottom="0.41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Comisión Nacional para el Desarrollo de los Pueblos Indígenas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842129048</v>
      </c>
    </row>
    <row r="8" spans="2:5" ht="15">
      <c r="B8" s="67"/>
      <c r="C8" s="68" t="s">
        <v>14</v>
      </c>
      <c r="D8" s="68"/>
      <c r="E8" s="3">
        <f>EVHP!D17</f>
        <v>121837374</v>
      </c>
    </row>
    <row r="9" spans="2:5" ht="15">
      <c r="B9" s="67"/>
      <c r="C9" s="68" t="s">
        <v>15</v>
      </c>
      <c r="D9" s="68"/>
      <c r="E9" s="3">
        <f>EVHP!D18</f>
        <v>7241738</v>
      </c>
    </row>
    <row r="10" spans="2:5" ht="29.25" customHeight="1">
      <c r="B10" s="67"/>
      <c r="C10" s="68" t="s">
        <v>16</v>
      </c>
      <c r="D10" s="68"/>
      <c r="E10" s="3">
        <f>EVHP!D19</f>
        <v>713049936</v>
      </c>
    </row>
    <row r="11" spans="2:5" ht="24.75" customHeight="1">
      <c r="B11" s="67"/>
      <c r="C11" s="70" t="s">
        <v>17</v>
      </c>
      <c r="D11" s="70"/>
      <c r="E11" s="2">
        <f>EVHP!D21</f>
        <v>1019697857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1019697857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1861826905</v>
      </c>
    </row>
    <row r="17" spans="2:5" ht="34.5" customHeight="1">
      <c r="B17" s="67"/>
      <c r="C17" s="70" t="s">
        <v>23</v>
      </c>
      <c r="D17" s="70"/>
      <c r="E17" s="2">
        <f>EVHP!D29</f>
        <v>8112402</v>
      </c>
    </row>
    <row r="18" spans="2:5" ht="15">
      <c r="B18" s="67"/>
      <c r="C18" s="68" t="s">
        <v>24</v>
      </c>
      <c r="D18" s="68"/>
      <c r="E18" s="3">
        <f>EVHP!D30</f>
        <v>6347965</v>
      </c>
    </row>
    <row r="19" spans="2:5" ht="15">
      <c r="B19" s="67"/>
      <c r="C19" s="68" t="s">
        <v>15</v>
      </c>
      <c r="D19" s="68"/>
      <c r="E19" s="3">
        <f>EVHP!D31</f>
        <v>1713134</v>
      </c>
    </row>
    <row r="20" spans="2:5" ht="32.25" customHeight="1">
      <c r="B20" s="67"/>
      <c r="C20" s="68" t="s">
        <v>16</v>
      </c>
      <c r="D20" s="68"/>
      <c r="E20" s="3">
        <f>EVHP!D32</f>
        <v>51303</v>
      </c>
    </row>
    <row r="21" spans="2:5" ht="31.5" customHeight="1">
      <c r="B21" s="67"/>
      <c r="C21" s="70" t="s">
        <v>17</v>
      </c>
      <c r="D21" s="70"/>
      <c r="E21" s="2">
        <f>EVHP!D34</f>
        <v>7254739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7254739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1877194046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-559891638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-559891638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-559891638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-19407155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-19407155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-579298793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-23691314</v>
      </c>
    </row>
    <row r="54" spans="2:5" ht="15">
      <c r="B54" s="66"/>
      <c r="C54" s="68" t="s">
        <v>18</v>
      </c>
      <c r="D54" s="68"/>
      <c r="E54" s="3">
        <f>EVHP!F22</f>
        <v>-23691314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-23691314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-24816230</v>
      </c>
    </row>
    <row r="64" spans="2:5" ht="15">
      <c r="B64" s="66"/>
      <c r="C64" s="68" t="s">
        <v>18</v>
      </c>
      <c r="D64" s="68"/>
      <c r="E64" s="3">
        <f>EVHP!F35</f>
        <v>-48507544</v>
      </c>
    </row>
    <row r="65" spans="2:5" ht="15">
      <c r="B65" s="66"/>
      <c r="C65" s="68" t="s">
        <v>19</v>
      </c>
      <c r="D65" s="68"/>
      <c r="E65" s="3">
        <f>EVHP!F36</f>
        <v>23691314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-48507544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842129048</v>
      </c>
    </row>
    <row r="92" spans="2:5" ht="15">
      <c r="B92" s="67"/>
      <c r="C92" s="68" t="s">
        <v>14</v>
      </c>
      <c r="D92" s="68"/>
      <c r="E92" s="3">
        <f>EVHP!H17</f>
        <v>121837374</v>
      </c>
    </row>
    <row r="93" spans="2:5" ht="15">
      <c r="B93" s="67"/>
      <c r="C93" s="68" t="s">
        <v>15</v>
      </c>
      <c r="D93" s="68"/>
      <c r="E93" s="3">
        <f>EVHP!H18</f>
        <v>7241738</v>
      </c>
    </row>
    <row r="94" spans="2:5" ht="15">
      <c r="B94" s="67"/>
      <c r="C94" s="68" t="s">
        <v>16</v>
      </c>
      <c r="D94" s="68"/>
      <c r="E94" s="3">
        <f>EVHP!H19</f>
        <v>713049936</v>
      </c>
    </row>
    <row r="95" spans="2:5" ht="15">
      <c r="B95" s="67"/>
      <c r="C95" s="70" t="s">
        <v>17</v>
      </c>
      <c r="D95" s="70"/>
      <c r="E95" s="2">
        <f>EVHP!H21</f>
        <v>436114905</v>
      </c>
    </row>
    <row r="96" spans="2:5" ht="15">
      <c r="B96" s="67"/>
      <c r="C96" s="68" t="s">
        <v>18</v>
      </c>
      <c r="D96" s="68"/>
      <c r="E96" s="3">
        <f>EVHP!H22</f>
        <v>-23691314</v>
      </c>
    </row>
    <row r="97" spans="2:5" ht="15">
      <c r="B97" s="67"/>
      <c r="C97" s="68" t="s">
        <v>19</v>
      </c>
      <c r="D97" s="68"/>
      <c r="E97" s="3">
        <f>EVHP!H23</f>
        <v>-559891638</v>
      </c>
    </row>
    <row r="98" spans="2:5" ht="15">
      <c r="B98" s="67"/>
      <c r="C98" s="68" t="s">
        <v>20</v>
      </c>
      <c r="D98" s="68"/>
      <c r="E98" s="3">
        <f>EVHP!H24</f>
        <v>1019697857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1861826905</v>
      </c>
    </row>
    <row r="101" spans="2:5" ht="15">
      <c r="B101" s="67"/>
      <c r="C101" s="70" t="s">
        <v>23</v>
      </c>
      <c r="D101" s="70"/>
      <c r="E101" s="2">
        <f>SUM(E17:H17)</f>
        <v>8112402</v>
      </c>
    </row>
    <row r="102" spans="2:5" ht="15">
      <c r="B102" s="67"/>
      <c r="C102" s="68" t="s">
        <v>24</v>
      </c>
      <c r="D102" s="68"/>
      <c r="E102" s="3">
        <f>EVHP!H30</f>
        <v>6347965</v>
      </c>
    </row>
    <row r="103" spans="2:5" ht="15">
      <c r="B103" s="67"/>
      <c r="C103" s="68" t="s">
        <v>15</v>
      </c>
      <c r="D103" s="68"/>
      <c r="E103" s="3">
        <f>EVHP!H31</f>
        <v>1713134</v>
      </c>
    </row>
    <row r="104" spans="2:5" ht="15">
      <c r="B104" s="67"/>
      <c r="C104" s="68" t="s">
        <v>16</v>
      </c>
      <c r="D104" s="68"/>
      <c r="E104" s="3">
        <f>EVHP!H32</f>
        <v>51303</v>
      </c>
    </row>
    <row r="105" spans="2:5" ht="15">
      <c r="B105" s="67"/>
      <c r="C105" s="70" t="s">
        <v>17</v>
      </c>
      <c r="D105" s="70"/>
      <c r="E105" s="2">
        <f>EVHP!H34</f>
        <v>-36968646</v>
      </c>
    </row>
    <row r="106" spans="2:5" ht="15">
      <c r="B106" s="67"/>
      <c r="C106" s="68" t="s">
        <v>18</v>
      </c>
      <c r="D106" s="68"/>
      <c r="E106" s="3">
        <f>EVHP!H35</f>
        <v>-48507544</v>
      </c>
    </row>
    <row r="107" spans="2:5" ht="15">
      <c r="B107" s="67"/>
      <c r="C107" s="68" t="s">
        <v>19</v>
      </c>
      <c r="D107" s="68"/>
      <c r="E107" s="3">
        <f>EVHP!H36</f>
        <v>4284159</v>
      </c>
    </row>
    <row r="108" spans="2:5" ht="15">
      <c r="B108" s="67"/>
      <c r="C108" s="68" t="s">
        <v>20</v>
      </c>
      <c r="D108" s="68"/>
      <c r="E108" s="3">
        <f>EVHP!H37</f>
        <v>7254739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1877194046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Luis Estrella Carbajal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Variaciones en la Hacienda Pública</dc:title>
  <dc:subject/>
  <dc:creator>teresita_quezada</dc:creator>
  <cp:keywords/>
  <dc:description/>
  <cp:lastModifiedBy>guadalupe_perez</cp:lastModifiedBy>
  <cp:lastPrinted>2014-04-01T18:14:19Z</cp:lastPrinted>
  <dcterms:created xsi:type="dcterms:W3CDTF">2014-01-27T17:49:52Z</dcterms:created>
  <dcterms:modified xsi:type="dcterms:W3CDTF">2014-04-02T19:00:08Z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