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<sst xmlns="http://schemas.openxmlformats.org/spreadsheetml/2006/main" count="157" uniqueCount="53">
  <si>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</si>
  <si>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</si>
  <si>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</si>
  <si>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</si>
  <si>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</si>
  <si>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</si>
  <si>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</si>
  <si>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</si>
  <si>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</si>
  <si>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</si>
  <si>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</si>
  <si>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</si>
  <si>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</si>
  <si>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</si>
  <si>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</si>
  <si>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</si>
  <si>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</si>
  <si>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</si>
  <si>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</si>
  <si>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</si>
  <si>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</si>
  <si>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</si>
  <si>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</si>
  <si>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</si>
  <si>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</si>
  <si>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</si>
  <si>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</si>
  <si>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</si>
  <si>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</si>
  <si>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</si>
  <si>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</si>
  <si>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</si>
  <si>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</si>
  <si>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</si>
  <si>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</si>
  <si>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</si>
  <si>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</si>
  <si>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</si>
  <si>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</si>
  <si>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</si>
  <si>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</si>
  <si>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</si>
  <si>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</si>
  <si>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</si>
  <si>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</si>
  <si>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</si>
  <si>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</si>
  <si>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</si>
  <si>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Comisión Nacional Para el Desarrollo de los Pueblos Indígenas</t>
  </si>
  <si>
    <t>Luis Estrella Carbajal</t>
  </si>
  <si>
    <t>Coordinador General de Administracion y Finanzas</t>
  </si>
  <si>
    <t>Cesar Miguel López García</t>
  </si>
  <si>
    <t>Encargado del despacho de la Dirección de Programación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</si>
</sst>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 applyProtection="1">
      <alignment horizontal="center" vertical="top" wrapText="1"/>
      <protection locked="0"/>
    </xf>
    <xf numFmtId="0" fontId="54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80" zoomScaleNormal="110" zoomScaleSheetLayoutView="80" zoomScalePageLayoutView="0" workbookViewId="0" topLeftCell="A2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48328877</v>
      </c>
      <c r="E16" s="31">
        <f>SUM(E18:E24)</f>
        <v>1390367652</v>
      </c>
      <c r="F16" s="31">
        <f>SUM(F18:F24)</f>
        <v>1319505173</v>
      </c>
      <c r="G16" s="31">
        <f>D16+E16-F16</f>
        <v>119191356</v>
      </c>
      <c r="H16" s="31">
        <f>G16-D16</f>
        <v>70862479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21023624</v>
      </c>
      <c r="E18" s="37">
        <v>278051791</v>
      </c>
      <c r="F18" s="37">
        <v>263715473</v>
      </c>
      <c r="G18" s="38">
        <f>D18+E18-F18</f>
        <v>35359942</v>
      </c>
      <c r="H18" s="38">
        <f>G18-D18</f>
        <v>14336318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17122662</v>
      </c>
      <c r="E19" s="37">
        <f>1103219142+27</f>
        <v>1103219169</v>
      </c>
      <c r="F19" s="37">
        <v>1041702932</v>
      </c>
      <c r="G19" s="38">
        <f aca="true" t="shared" si="0" ref="G19:G24">D19+E19-F19</f>
        <v>78638899</v>
      </c>
      <c r="H19" s="38">
        <f aca="true" t="shared" si="1" ref="H19:H24">G19-D19</f>
        <v>61516237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10182591</v>
      </c>
      <c r="E22" s="37">
        <v>9096692</v>
      </c>
      <c r="F22" s="37">
        <v>14086768</v>
      </c>
      <c r="G22" s="38">
        <f t="shared" si="0"/>
        <v>5192515</v>
      </c>
      <c r="H22" s="38">
        <f t="shared" si="1"/>
        <v>-4990076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1284492977</v>
      </c>
      <c r="E26" s="31">
        <f>SUM(E28:E36)</f>
        <v>43371901</v>
      </c>
      <c r="F26" s="31">
        <f>SUM(F28:F36)</f>
        <v>86084241</v>
      </c>
      <c r="G26" s="31">
        <f>D26+E26-F26</f>
        <v>1241780637</v>
      </c>
      <c r="H26" s="31">
        <f>G26-D26</f>
        <v>-42712340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1289621215</v>
      </c>
      <c r="E30" s="37">
        <v>11692871</v>
      </c>
      <c r="F30" s="37">
        <v>3347037</v>
      </c>
      <c r="G30" s="38">
        <f t="shared" si="2"/>
        <v>1297967049</v>
      </c>
      <c r="H30" s="38">
        <f t="shared" si="3"/>
        <v>8345834</v>
      </c>
      <c r="I30" s="35"/>
    </row>
    <row r="31" spans="1:9" ht="19.5" customHeight="1">
      <c r="A31" s="33"/>
      <c r="B31" s="77" t="s">
        <v>27</v>
      </c>
      <c r="C31" s="77"/>
      <c r="D31" s="37">
        <v>597609003</v>
      </c>
      <c r="E31" s="37">
        <f>7021306+28587465</f>
        <v>35608771</v>
      </c>
      <c r="F31" s="37">
        <v>33559625</v>
      </c>
      <c r="G31" s="38">
        <f t="shared" si="2"/>
        <v>599658149</v>
      </c>
      <c r="H31" s="38">
        <f t="shared" si="3"/>
        <v>2049146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-602737241</v>
      </c>
      <c r="E33" s="37">
        <f>286889269-290819010</f>
        <v>-3929741</v>
      </c>
      <c r="F33" s="37">
        <v>49177579</v>
      </c>
      <c r="G33" s="38">
        <f t="shared" si="2"/>
        <v>-655844561</v>
      </c>
      <c r="H33" s="38">
        <f t="shared" si="3"/>
        <v>-53107320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1332821854</v>
      </c>
      <c r="E38" s="31">
        <f>E16+E26</f>
        <v>1433739553</v>
      </c>
      <c r="F38" s="31">
        <f>F16+F26</f>
        <v>1405589414</v>
      </c>
      <c r="G38" s="31">
        <f>G16+G26</f>
        <v>1360971993</v>
      </c>
      <c r="H38" s="31">
        <f>H16+H26</f>
        <v>28150139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horizontalCentered="1"/>
  <pageMargins left="0.4" right="0" top="0.52" bottom="0.4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48328877</v>
      </c>
    </row>
    <row r="7" spans="2:5" ht="15">
      <c r="B7" s="81"/>
      <c r="C7" s="82"/>
      <c r="D7" s="4" t="s">
        <v>16</v>
      </c>
      <c r="E7" s="5">
        <f>EAA!D18</f>
        <v>21023624</v>
      </c>
    </row>
    <row r="8" spans="2:5" ht="15">
      <c r="B8" s="81"/>
      <c r="C8" s="82"/>
      <c r="D8" s="4" t="s">
        <v>17</v>
      </c>
      <c r="E8" s="5">
        <f>EAA!D19</f>
        <v>17122662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10182591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1284492977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1289621215</v>
      </c>
    </row>
    <row r="18" spans="2:5" ht="15">
      <c r="B18" s="81"/>
      <c r="C18" s="82"/>
      <c r="D18" s="4" t="s">
        <v>27</v>
      </c>
      <c r="E18" s="5">
        <f>EAA!D31</f>
        <v>597609003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-602737241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1332821854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1390367652</v>
      </c>
    </row>
    <row r="26" spans="2:5" ht="15">
      <c r="B26" s="81"/>
      <c r="C26" s="82"/>
      <c r="D26" s="4" t="s">
        <v>16</v>
      </c>
      <c r="E26" s="5">
        <f>EAA!E18</f>
        <v>278051791</v>
      </c>
    </row>
    <row r="27" spans="2:5" ht="15">
      <c r="B27" s="81"/>
      <c r="C27" s="82"/>
      <c r="D27" s="4" t="s">
        <v>17</v>
      </c>
      <c r="E27" s="5">
        <f>EAA!E19</f>
        <v>1103219169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9096692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43371901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11692871</v>
      </c>
    </row>
    <row r="37" spans="2:5" ht="15">
      <c r="B37" s="81"/>
      <c r="C37" s="82"/>
      <c r="D37" s="4" t="s">
        <v>27</v>
      </c>
      <c r="E37" s="5">
        <f>EAA!E31</f>
        <v>35608771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-3929741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1433739553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1319505173</v>
      </c>
    </row>
    <row r="45" spans="2:5" ht="15">
      <c r="B45" s="81"/>
      <c r="C45" s="82"/>
      <c r="D45" s="4" t="s">
        <v>16</v>
      </c>
      <c r="E45" s="5">
        <f>EAA!F18</f>
        <v>263715473</v>
      </c>
    </row>
    <row r="46" spans="2:5" ht="15">
      <c r="B46" s="81"/>
      <c r="C46" s="82"/>
      <c r="D46" s="4" t="s">
        <v>17</v>
      </c>
      <c r="E46" s="5">
        <f>EAA!F19</f>
        <v>1041702932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14086768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86084241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3347037</v>
      </c>
    </row>
    <row r="56" spans="2:5" ht="15">
      <c r="B56" s="81"/>
      <c r="C56" s="82"/>
      <c r="D56" s="4" t="s">
        <v>27</v>
      </c>
      <c r="E56" s="5">
        <f>EAA!F31</f>
        <v>33559625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49177579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1405589414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119191356</v>
      </c>
    </row>
    <row r="64" spans="2:5" ht="15">
      <c r="B64" s="84"/>
      <c r="C64" s="82"/>
      <c r="D64" s="4" t="s">
        <v>16</v>
      </c>
      <c r="E64" s="5">
        <f>EAA!G18</f>
        <v>35359942</v>
      </c>
    </row>
    <row r="65" spans="2:5" ht="15">
      <c r="B65" s="84"/>
      <c r="C65" s="82"/>
      <c r="D65" s="4" t="s">
        <v>17</v>
      </c>
      <c r="E65" s="5">
        <f>EAA!G19</f>
        <v>78638899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5192515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1241780637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1297967049</v>
      </c>
    </row>
    <row r="75" spans="2:5" ht="15">
      <c r="B75" s="84"/>
      <c r="C75" s="82"/>
      <c r="D75" s="4" t="s">
        <v>27</v>
      </c>
      <c r="E75" s="5">
        <f>EAA!G31</f>
        <v>599658149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-655844561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1360971993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70862479</v>
      </c>
    </row>
    <row r="83" spans="2:5" ht="15">
      <c r="B83" s="84"/>
      <c r="C83" s="82"/>
      <c r="D83" s="4" t="s">
        <v>16</v>
      </c>
      <c r="E83" s="5">
        <f>EAA!H18</f>
        <v>14336318</v>
      </c>
    </row>
    <row r="84" spans="2:5" ht="15">
      <c r="B84" s="84"/>
      <c r="C84" s="82"/>
      <c r="D84" s="4" t="s">
        <v>17</v>
      </c>
      <c r="E84" s="5">
        <f>EAA!H19</f>
        <v>61516237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-4990076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-42712340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8345834</v>
      </c>
    </row>
    <row r="94" spans="2:5" ht="15">
      <c r="B94" s="84"/>
      <c r="C94" s="82"/>
      <c r="D94" s="4" t="s">
        <v>27</v>
      </c>
      <c r="E94" s="5">
        <f>EAA!H31</f>
        <v>2049146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-53107320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28150139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Análitico del Activo</dc:title>
  <dc:subject/>
  <dc:creator>teresita_quezada</dc:creator>
  <cp:keywords/>
  <dc:description/>
  <cp:lastModifiedBy>guadalupe_perez</cp:lastModifiedBy>
  <cp:lastPrinted>2014-04-01T18:06:33Z</cp:lastPrinted>
  <dcterms:created xsi:type="dcterms:W3CDTF">2014-01-27T18:04:15Z</dcterms:created>
  <dcterms:modified xsi:type="dcterms:W3CDTF">2014-04-02T21:18:35Z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