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10" windowHeight="11010" activeTab="0"/>
  </bookViews>
  <sheets>
    <sheet name="EVHP" sheetId="1" r:id="rId1"/>
    <sheet name="PT_EVHP" sheetId="2" state="hidden" r:id="rId2"/>
  </sheets>
  <externalReferences>
    <externalReference r:id="rId5"/>
  </externalReference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<sst xmlns="http://schemas.openxmlformats.org/spreadsheetml/2006/main" count="161" uniqueCount="41">
  <si>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</si>
  <si>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</si>
  <si>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</si>
  <si>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</si>
  <si>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</si>
  <si>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</si>
  <si>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</si>
  <si>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</si>
  <si>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</si>
  <si>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</si>
  <si>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</si>
  <si>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</si>
  <si>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</si>
  <si>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</si>
  <si>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</si>
  <si>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</si>
  <si>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</si>
  <si>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</si>
  <si>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</si>
  <si>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</si>
  <si>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</si>
  <si>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</si>
  <si>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</si>
  <si>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</si>
  <si>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</si>
  <si>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</si>
  <si>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</si>
  <si>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</si>
  <si>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</si>
  <si>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</si>
  <si>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</si>
  <si>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</si>
  <si>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</si>
  <si>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</si>
  <si>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</si>
  <si>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</si>
  <si>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Procuraduría Social de Atención a las Víctimas de Delitos</t>
  </si>
  <si>
    <t>C.P. María Teresa Rodríguez Caballero</t>
  </si>
  <si>
    <t>Subdirectora de Contabilidad</t>
  </si>
  <si>
    <t>C.P. Virginia Corazón Aranda Morales</t>
  </si>
  <si>
    <t>Directora de Presupuesto y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</si>
</sst>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rodriguez\Documents\REGISTROS%20CONTABLES\2013\DICIEMBRE\ESTADO%20DE%20VARIACIONES%20DEL%20PATRIMONIO%20DEF%2011-03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2"/>
      <sheetName val="Hoja3"/>
    </sheetNames>
    <sheetDataSet>
      <sheetData sheetId="0">
        <row r="11">
          <cell r="C11">
            <v>24366988.270000003</v>
          </cell>
        </row>
        <row r="12">
          <cell r="C12">
            <v>659503.5</v>
          </cell>
        </row>
        <row r="13">
          <cell r="E13">
            <v>-1698863.9300000595</v>
          </cell>
        </row>
        <row r="22">
          <cell r="C22">
            <v>9119961.18</v>
          </cell>
        </row>
        <row r="23">
          <cell r="E23">
            <v>-3495450.08</v>
          </cell>
        </row>
        <row r="24">
          <cell r="C24">
            <v>-31872.85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25026491.770000003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25026491.770000003</v>
      </c>
      <c r="I16" s="34"/>
    </row>
    <row r="17" spans="1:9" ht="13.5">
      <c r="A17" s="30"/>
      <c r="B17" s="55" t="s">
        <v>14</v>
      </c>
      <c r="C17" s="55"/>
      <c r="D17" s="41">
        <f>+'[1]Hoja1'!$C$12</f>
        <v>659503.5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659503.5</v>
      </c>
      <c r="I17" s="34"/>
    </row>
    <row r="18" spans="1:9" ht="13.5">
      <c r="A18" s="30"/>
      <c r="B18" s="55" t="s">
        <v>15</v>
      </c>
      <c r="C18" s="55"/>
      <c r="D18" s="41">
        <f>+'[1]Hoja1'!$C$11</f>
        <v>24366988.270000003</v>
      </c>
      <c r="E18" s="41">
        <v>0</v>
      </c>
      <c r="F18" s="41">
        <v>0</v>
      </c>
      <c r="G18" s="41">
        <v>0</v>
      </c>
      <c r="H18" s="39">
        <f t="shared" si="0"/>
        <v>24366988.270000003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0</v>
      </c>
      <c r="F21" s="40">
        <f>SUM(F22:F25)</f>
        <v>-1698863.9300000595</v>
      </c>
      <c r="G21" s="40">
        <f>SUM(G22:G25)</f>
        <v>0</v>
      </c>
      <c r="H21" s="40">
        <f t="shared" si="0"/>
        <v>-1698863.9300000595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f>+'[1]Hoja1'!$E$13</f>
        <v>-1698863.9300000595</v>
      </c>
      <c r="G22" s="41">
        <v>0</v>
      </c>
      <c r="H22" s="39">
        <f t="shared" si="0"/>
        <v>-1698863.9300000595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25026491.770000003</v>
      </c>
      <c r="E27" s="42">
        <f>E14+E16+E21</f>
        <v>0</v>
      </c>
      <c r="F27" s="42">
        <f>F14+F16+F21</f>
        <v>-1698863.9300000595</v>
      </c>
      <c r="G27" s="42">
        <f>G14+G16+G21</f>
        <v>0</v>
      </c>
      <c r="H27" s="42">
        <f>SUM(D27:G27)</f>
        <v>23327627.839999944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9088088.33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9088088.33</v>
      </c>
      <c r="I29" s="34"/>
    </row>
    <row r="30" spans="1:9" ht="13.5">
      <c r="A30" s="30"/>
      <c r="B30" s="55" t="s">
        <v>24</v>
      </c>
      <c r="C30" s="55"/>
      <c r="D30" s="41">
        <f>+'[1]Hoja1'!$C$22</f>
        <v>9119961.18</v>
      </c>
      <c r="E30" s="41">
        <v>0</v>
      </c>
      <c r="F30" s="41">
        <v>0</v>
      </c>
      <c r="G30" s="41">
        <v>0</v>
      </c>
      <c r="H30" s="39">
        <f>SUM(D30:G30)</f>
        <v>9119961.18</v>
      </c>
      <c r="I30" s="34"/>
    </row>
    <row r="31" spans="1:9" ht="13.5">
      <c r="A31" s="30"/>
      <c r="B31" s="55" t="s">
        <v>15</v>
      </c>
      <c r="C31" s="55"/>
      <c r="D31" s="41">
        <f>+'[1]Hoja1'!$C$24</f>
        <v>-31872.85</v>
      </c>
      <c r="E31" s="41">
        <v>0</v>
      </c>
      <c r="F31" s="41">
        <v>0</v>
      </c>
      <c r="G31" s="41">
        <v>0</v>
      </c>
      <c r="H31" s="39">
        <f>SUM(D31:G31)</f>
        <v>-31872.85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-3495450.08</v>
      </c>
      <c r="G34" s="40">
        <f>SUM(G35:G38)</f>
        <v>0</v>
      </c>
      <c r="H34" s="40">
        <f>SUM(D34:G34)</f>
        <v>-3495450.08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f>+'[1]Hoja1'!$E$23</f>
        <v>-3495450.08</v>
      </c>
      <c r="G35" s="41">
        <v>0</v>
      </c>
      <c r="H35" s="39">
        <f>SUM(D35:G35)</f>
        <v>-3495450.08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34114580.1</v>
      </c>
      <c r="E40" s="44">
        <f>E27+E29+E34</f>
        <v>0</v>
      </c>
      <c r="F40" s="44">
        <f>F27+F29+F34</f>
        <v>-5194314.010000059</v>
      </c>
      <c r="G40" s="44">
        <f>G27+G29+G34</f>
        <v>0</v>
      </c>
      <c r="H40" s="44">
        <f>SUM(D40:G40)</f>
        <v>28920266.089999944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39</v>
      </c>
      <c r="D46" s="52"/>
      <c r="E46" s="12"/>
      <c r="F46" s="12"/>
      <c r="G46" s="52" t="s">
        <v>37</v>
      </c>
      <c r="H46" s="52"/>
      <c r="I46" s="15"/>
      <c r="J46" s="12"/>
    </row>
    <row r="47" spans="1:10" ht="13.5" customHeight="1">
      <c r="A47" s="8"/>
      <c r="B47" s="16"/>
      <c r="C47" s="53" t="s">
        <v>40</v>
      </c>
      <c r="D47" s="53"/>
      <c r="E47" s="17"/>
      <c r="F47" s="17"/>
      <c r="G47" s="53" t="s">
        <v>38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Procuraduría Social de Atención a las Víctimas de Delitos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25026491.770000003</v>
      </c>
    </row>
    <row r="8" spans="2:5" ht="15">
      <c r="B8" s="67"/>
      <c r="C8" s="68" t="s">
        <v>14</v>
      </c>
      <c r="D8" s="68"/>
      <c r="E8" s="3">
        <f>EVHP!D17</f>
        <v>659503.5</v>
      </c>
    </row>
    <row r="9" spans="2:5" ht="15">
      <c r="B9" s="67"/>
      <c r="C9" s="68" t="s">
        <v>15</v>
      </c>
      <c r="D9" s="68"/>
      <c r="E9" s="3">
        <f>EVHP!D18</f>
        <v>24366988.270000003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25026491.770000003</v>
      </c>
    </row>
    <row r="17" spans="2:5" ht="34.5" customHeight="1">
      <c r="B17" s="67"/>
      <c r="C17" s="70" t="s">
        <v>23</v>
      </c>
      <c r="D17" s="70"/>
      <c r="E17" s="2">
        <f>EVHP!D29</f>
        <v>9088088.33</v>
      </c>
    </row>
    <row r="18" spans="2:5" ht="15">
      <c r="B18" s="67"/>
      <c r="C18" s="68" t="s">
        <v>24</v>
      </c>
      <c r="D18" s="68"/>
      <c r="E18" s="3">
        <f>EVHP!D30</f>
        <v>9119961.18</v>
      </c>
    </row>
    <row r="19" spans="2:5" ht="15">
      <c r="B19" s="67"/>
      <c r="C19" s="68" t="s">
        <v>15</v>
      </c>
      <c r="D19" s="68"/>
      <c r="E19" s="3">
        <f>EVHP!D31</f>
        <v>-31872.85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34114580.1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0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0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0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-1698863.9300000595</v>
      </c>
    </row>
    <row r="54" spans="2:5" ht="15">
      <c r="B54" s="66"/>
      <c r="C54" s="68" t="s">
        <v>18</v>
      </c>
      <c r="D54" s="68"/>
      <c r="E54" s="3">
        <f>EVHP!F22</f>
        <v>-1698863.9300000595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-1698863.9300000595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-3495450.08</v>
      </c>
    </row>
    <row r="64" spans="2:5" ht="15">
      <c r="B64" s="66"/>
      <c r="C64" s="68" t="s">
        <v>18</v>
      </c>
      <c r="D64" s="68"/>
      <c r="E64" s="3">
        <f>EVHP!F35</f>
        <v>-3495450.08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-5194314.010000059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25026491.770000003</v>
      </c>
    </row>
    <row r="92" spans="2:5" ht="15">
      <c r="B92" s="67"/>
      <c r="C92" s="68" t="s">
        <v>14</v>
      </c>
      <c r="D92" s="68"/>
      <c r="E92" s="3">
        <f>EVHP!H17</f>
        <v>659503.5</v>
      </c>
    </row>
    <row r="93" spans="2:5" ht="15">
      <c r="B93" s="67"/>
      <c r="C93" s="68" t="s">
        <v>15</v>
      </c>
      <c r="D93" s="68"/>
      <c r="E93" s="3">
        <f>EVHP!H18</f>
        <v>24366988.270000003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-1698863.9300000595</v>
      </c>
    </row>
    <row r="96" spans="2:5" ht="15">
      <c r="B96" s="67"/>
      <c r="C96" s="68" t="s">
        <v>18</v>
      </c>
      <c r="D96" s="68"/>
      <c r="E96" s="3">
        <f>EVHP!H22</f>
        <v>-1698863.9300000595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25026491.770000003</v>
      </c>
    </row>
    <row r="101" spans="2:5" ht="15">
      <c r="B101" s="67"/>
      <c r="C101" s="70" t="s">
        <v>23</v>
      </c>
      <c r="D101" s="70"/>
      <c r="E101" s="2">
        <f>SUM(E17:H17)</f>
        <v>9088088.33</v>
      </c>
    </row>
    <row r="102" spans="2:5" ht="15">
      <c r="B102" s="67"/>
      <c r="C102" s="68" t="s">
        <v>24</v>
      </c>
      <c r="D102" s="68"/>
      <c r="E102" s="3">
        <f>EVHP!H30</f>
        <v>9119961.18</v>
      </c>
    </row>
    <row r="103" spans="2:5" ht="15">
      <c r="B103" s="67"/>
      <c r="C103" s="68" t="s">
        <v>15</v>
      </c>
      <c r="D103" s="68"/>
      <c r="E103" s="3">
        <f>EVHP!H31</f>
        <v>-31872.85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-3495450.08</v>
      </c>
    </row>
    <row r="106" spans="2:5" ht="15">
      <c r="B106" s="67"/>
      <c r="C106" s="68" t="s">
        <v>18</v>
      </c>
      <c r="D106" s="68"/>
      <c r="E106" s="3">
        <f>EVHP!H35</f>
        <v>-3495450.08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34114580.1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Virginia Corazón Aranda Morales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Raymundo Zaith Rosas Rios</cp:lastModifiedBy>
  <cp:lastPrinted>2014-02-17T22:36:02Z</cp:lastPrinted>
  <dcterms:created xsi:type="dcterms:W3CDTF">2014-01-27T17:49:52Z</dcterms:created>
  <dcterms:modified xsi:type="dcterms:W3CDTF">2014-03-21T00:22:28Z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