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.CONSOL-CD" sheetId="1" r:id="rId1"/>
  </sheets>
  <externalReferences>
    <externalReference r:id="rId4"/>
  </externalReferences>
  <definedNames>
    <definedName name="_xlnm.Print_Area" localSheetId="0">'EA.CONSOL-CD'!$A$1:$K$58</definedName>
  </definedNames>
  <calcPr fullCalcOnLoad="1"/>
</workbook>
</file>

<file path=xl/sharedStrings.xml><?xml version="1.0" encoding="utf-8"?>
<sst xmlns="http://schemas.openxmlformats.org/spreadsheetml/2006/main" count="74" uniqueCount="72">
  <si>
    <t>Cuenta de la Hacienda Pública Federal 2013</t>
  </si>
  <si>
    <t>Estado de Actividades</t>
  </si>
  <si>
    <t>Del 1o. de enero al 31 de diciembre de 2013 y 2012</t>
  </si>
  <si>
    <t>(Pesos)</t>
  </si>
  <si>
    <t>ENTIDADES DE CONTROL PRESUPUESTARIO DIRECTO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</si>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</sst>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 wrapText="1"/>
    </xf>
    <xf numFmtId="3" fontId="22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0" fontId="22" fillId="33" borderId="13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vertical="top"/>
      <protection locked="0"/>
    </xf>
    <xf numFmtId="0" fontId="20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/>
    </xf>
    <xf numFmtId="3" fontId="25" fillId="33" borderId="0" xfId="0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>
      <alignment vertical="top"/>
    </xf>
    <xf numFmtId="0" fontId="26" fillId="33" borderId="13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20" fillId="33" borderId="0" xfId="47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26" fillId="33" borderId="0" xfId="47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2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43" fontId="22" fillId="33" borderId="16" xfId="47" applyFont="1" applyFill="1" applyBorder="1" applyAlignment="1">
      <alignment/>
    </xf>
    <xf numFmtId="0" fontId="22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top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right" vertical="top"/>
    </xf>
    <xf numFmtId="0" fontId="44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2.%20CONSOLIDACION.EA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.CONSOL-CD"/>
      <sheetName val="EA.CONSOL-CD-SIN PEMEX"/>
      <sheetName val="EA.CON.SEGURIDAD SOCIAL"/>
      <sheetName val="IMSS"/>
      <sheetName val="ISSSTE"/>
      <sheetName val="EA.CONS-CD-ENERGIA"/>
      <sheetName val="CFE"/>
      <sheetName val="PEMEX"/>
    </sheetNames>
    <sheetDataSet>
      <sheetData sheetId="2">
        <row r="16">
          <cell r="D16">
            <v>0</v>
          </cell>
          <cell r="E16">
            <v>0</v>
          </cell>
          <cell r="I16">
            <v>176594558991</v>
          </cell>
          <cell r="J16">
            <v>166825669641</v>
          </cell>
        </row>
        <row r="17">
          <cell r="D17">
            <v>357049145861</v>
          </cell>
          <cell r="E17">
            <v>335131660698</v>
          </cell>
          <cell r="I17">
            <v>66438320860</v>
          </cell>
          <cell r="J17">
            <v>63470696346</v>
          </cell>
        </row>
        <row r="18">
          <cell r="D18">
            <v>0</v>
          </cell>
          <cell r="E18">
            <v>0</v>
          </cell>
          <cell r="I18">
            <v>45109811946</v>
          </cell>
          <cell r="J18">
            <v>41854188946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2093217587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6954056951</v>
          </cell>
          <cell r="E22">
            <v>8920870003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2528328976</v>
          </cell>
          <cell r="J24">
            <v>3810697877</v>
          </cell>
        </row>
        <row r="25">
          <cell r="I25">
            <v>75181401995</v>
          </cell>
          <cell r="J25">
            <v>69959836704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9500000</v>
          </cell>
        </row>
        <row r="27">
          <cell r="D27">
            <v>14570000000</v>
          </cell>
          <cell r="E27">
            <v>15765271835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16020000</v>
          </cell>
        </row>
        <row r="29">
          <cell r="I29">
            <v>0</v>
          </cell>
          <cell r="J29">
            <v>5203430.97</v>
          </cell>
        </row>
        <row r="30">
          <cell r="D30">
            <v>11865900006</v>
          </cell>
          <cell r="E30">
            <v>12244066864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28110758222</v>
          </cell>
          <cell r="E34">
            <v>29579570077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10788993278</v>
          </cell>
          <cell r="J44">
            <v>11465292010</v>
          </cell>
        </row>
        <row r="45">
          <cell r="I45">
            <v>14064844035</v>
          </cell>
          <cell r="J45">
            <v>20361431398</v>
          </cell>
        </row>
        <row r="46">
          <cell r="I46">
            <v>433755361</v>
          </cell>
          <cell r="J46">
            <v>332454029</v>
          </cell>
        </row>
        <row r="47">
          <cell r="I47">
            <v>0</v>
          </cell>
          <cell r="J47">
            <v>15300382</v>
          </cell>
        </row>
        <row r="48">
          <cell r="I48">
            <v>0</v>
          </cell>
          <cell r="J48">
            <v>0</v>
          </cell>
        </row>
        <row r="49">
          <cell r="I49">
            <v>21822213822</v>
          </cell>
          <cell r="J49">
            <v>19573167334</v>
          </cell>
        </row>
        <row r="52">
          <cell r="I52">
            <v>0</v>
          </cell>
          <cell r="J52">
            <v>0</v>
          </cell>
        </row>
      </sheetData>
      <sheetData sheetId="6">
        <row r="16">
          <cell r="D16">
            <v>0</v>
          </cell>
          <cell r="E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39639494366</v>
          </cell>
          <cell r="J21">
            <v>37651008327</v>
          </cell>
        </row>
        <row r="22">
          <cell r="D22">
            <v>0</v>
          </cell>
          <cell r="E22">
            <v>0</v>
          </cell>
          <cell r="I22">
            <v>182210343653</v>
          </cell>
          <cell r="J22">
            <v>183047702139</v>
          </cell>
        </row>
        <row r="23">
          <cell r="D23">
            <v>318409598381</v>
          </cell>
          <cell r="E23">
            <v>311020877285</v>
          </cell>
          <cell r="I23">
            <v>16969459112</v>
          </cell>
          <cell r="J23">
            <v>15442455960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46012501442</v>
          </cell>
          <cell r="E27">
            <v>44779133541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24018261003</v>
          </cell>
          <cell r="E34">
            <v>16144185148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56212174732.02</v>
          </cell>
          <cell r="J44">
            <v>49992224105.98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102089376451</v>
          </cell>
          <cell r="J49">
            <v>80008895163</v>
          </cell>
        </row>
        <row r="52">
          <cell r="I52">
            <v>0</v>
          </cell>
          <cell r="J52">
            <v>0</v>
          </cell>
        </row>
      </sheetData>
      <sheetData sheetId="7">
        <row r="16">
          <cell r="D16">
            <v>0</v>
          </cell>
          <cell r="E16">
            <v>0</v>
          </cell>
          <cell r="I16">
            <v>90704292709</v>
          </cell>
          <cell r="J16">
            <v>85864466836</v>
          </cell>
        </row>
        <row r="17">
          <cell r="D17">
            <v>0</v>
          </cell>
          <cell r="E17">
            <v>0</v>
          </cell>
          <cell r="I17">
            <v>384781390567</v>
          </cell>
          <cell r="J17">
            <v>410708591368</v>
          </cell>
        </row>
        <row r="18">
          <cell r="D18">
            <v>0</v>
          </cell>
          <cell r="E18">
            <v>0</v>
          </cell>
          <cell r="I18">
            <v>179583386275</v>
          </cell>
          <cell r="J18">
            <v>176942309331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1537740347886</v>
          </cell>
          <cell r="E22">
            <v>1557439496009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73325686047</v>
          </cell>
          <cell r="J25">
            <v>72062146698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8515916722</v>
          </cell>
          <cell r="E30">
            <v>3071502156</v>
          </cell>
        </row>
        <row r="31">
          <cell r="D31">
            <v>5628749</v>
          </cell>
          <cell r="E31">
            <v>7818408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3276586984366</v>
          </cell>
          <cell r="E34">
            <v>2942984891946</v>
          </cell>
          <cell r="I34">
            <v>0</v>
          </cell>
          <cell r="J34">
            <v>0</v>
          </cell>
        </row>
        <row r="37">
          <cell r="I37">
            <v>8567925372</v>
          </cell>
          <cell r="J37">
            <v>8788349625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-2242566016</v>
          </cell>
          <cell r="J40">
            <v>6701560534</v>
          </cell>
        </row>
        <row r="41">
          <cell r="I41">
            <v>0</v>
          </cell>
          <cell r="J41">
            <v>0</v>
          </cell>
        </row>
        <row r="44">
          <cell r="I44">
            <v>114837939067</v>
          </cell>
          <cell r="J44">
            <v>110757644758</v>
          </cell>
        </row>
        <row r="45">
          <cell r="I45">
            <v>7390670276</v>
          </cell>
          <cell r="J45">
            <v>2227700031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4076564902604</v>
          </cell>
          <cell r="J49">
            <v>3592544525432</v>
          </cell>
        </row>
        <row r="52"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B19" sqref="B19:C19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31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ht="1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5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ht="4.5" customHeight="1">
      <c r="A8" s="9"/>
      <c r="B8" s="9"/>
      <c r="C8" s="10"/>
      <c r="D8" s="10"/>
      <c r="E8" s="10"/>
      <c r="F8" s="10"/>
      <c r="G8" s="10"/>
      <c r="H8" s="10"/>
      <c r="I8" s="5"/>
      <c r="J8" s="5"/>
      <c r="K8" s="5"/>
    </row>
    <row r="9" spans="1:11" ht="15" customHeight="1">
      <c r="A9" s="9"/>
      <c r="B9" s="11" t="s">
        <v>4</v>
      </c>
      <c r="C9" s="11"/>
      <c r="D9" s="11"/>
      <c r="E9" s="11"/>
      <c r="F9" s="11"/>
      <c r="G9" s="11"/>
      <c r="H9" s="11"/>
      <c r="I9" s="11"/>
      <c r="J9" s="11"/>
      <c r="K9" s="5"/>
    </row>
    <row r="10" spans="1:8" s="5" customFormat="1" ht="4.5" customHeight="1">
      <c r="A10" s="9"/>
      <c r="B10" s="12"/>
      <c r="C10" s="12"/>
      <c r="D10" s="12"/>
      <c r="E10" s="12"/>
      <c r="F10" s="10"/>
      <c r="G10" s="13"/>
      <c r="H10" s="13"/>
    </row>
    <row r="11" spans="1:8" s="5" customFormat="1" ht="4.5" customHeight="1">
      <c r="A11" s="14"/>
      <c r="B11" s="14"/>
      <c r="C11" s="14"/>
      <c r="D11" s="15"/>
      <c r="E11" s="15"/>
      <c r="F11" s="16"/>
      <c r="G11" s="13"/>
      <c r="H11" s="13"/>
    </row>
    <row r="12" spans="1:11" s="22" customFormat="1" ht="24.75" customHeight="1">
      <c r="A12" s="17"/>
      <c r="B12" s="18" t="s">
        <v>5</v>
      </c>
      <c r="C12" s="18"/>
      <c r="D12" s="19">
        <v>2013</v>
      </c>
      <c r="E12" s="19">
        <v>2012</v>
      </c>
      <c r="F12" s="20"/>
      <c r="G12" s="18" t="s">
        <v>5</v>
      </c>
      <c r="H12" s="18"/>
      <c r="I12" s="19">
        <v>2013</v>
      </c>
      <c r="J12" s="19">
        <v>2012</v>
      </c>
      <c r="K12" s="21"/>
    </row>
    <row r="13" spans="1:11" s="5" customFormat="1" ht="4.5" customHeight="1">
      <c r="A13" s="23"/>
      <c r="B13" s="24"/>
      <c r="C13" s="24"/>
      <c r="D13" s="25"/>
      <c r="E13" s="25"/>
      <c r="F13" s="13"/>
      <c r="G13" s="13"/>
      <c r="H13" s="13"/>
      <c r="K13" s="26"/>
    </row>
    <row r="14" spans="1:11" s="31" customFormat="1" ht="15" customHeight="1">
      <c r="A14" s="27"/>
      <c r="B14" s="28" t="s">
        <v>6</v>
      </c>
      <c r="C14" s="28"/>
      <c r="D14" s="29"/>
      <c r="E14" s="29"/>
      <c r="F14" s="13"/>
      <c r="G14" s="28" t="s">
        <v>7</v>
      </c>
      <c r="H14" s="28"/>
      <c r="I14" s="29"/>
      <c r="J14" s="29"/>
      <c r="K14" s="30"/>
    </row>
    <row r="15" spans="1:11" ht="15" customHeight="1">
      <c r="A15" s="32"/>
      <c r="B15" s="33" t="s">
        <v>8</v>
      </c>
      <c r="C15" s="33"/>
      <c r="D15" s="34">
        <f>SUM(D16:D23)</f>
        <v>2220153149079</v>
      </c>
      <c r="E15" s="34">
        <f>SUM(E16:E23)</f>
        <v>2214606121582</v>
      </c>
      <c r="F15" s="35"/>
      <c r="G15" s="36" t="s">
        <v>9</v>
      </c>
      <c r="H15" s="36"/>
      <c r="I15" s="34">
        <f>SUM(I16:I18)</f>
        <v>943211761348</v>
      </c>
      <c r="J15" s="34">
        <f>SUM(J16:J18)</f>
        <v>945665922468</v>
      </c>
      <c r="K15" s="37"/>
    </row>
    <row r="16" spans="1:11" ht="15" customHeight="1">
      <c r="A16" s="38"/>
      <c r="B16" s="39" t="s">
        <v>10</v>
      </c>
      <c r="C16" s="39"/>
      <c r="D16" s="40">
        <f>'[1]EA.CON.SEGURIDAD SOCIAL'!D16+'[1]CFE'!D16+'[1]PEMEX'!D16</f>
        <v>0</v>
      </c>
      <c r="E16" s="40">
        <f>'[1]EA.CON.SEGURIDAD SOCIAL'!E16+'[1]CFE'!E16+'[1]PEMEX'!E16</f>
        <v>0</v>
      </c>
      <c r="F16" s="35"/>
      <c r="G16" s="39" t="s">
        <v>11</v>
      </c>
      <c r="H16" s="39"/>
      <c r="I16" s="40">
        <f>'[1]EA.CON.SEGURIDAD SOCIAL'!I16+'[1]CFE'!I16+'[1]PEMEX'!I16</f>
        <v>267298851700</v>
      </c>
      <c r="J16" s="40">
        <f>'[1]EA.CON.SEGURIDAD SOCIAL'!J16+'[1]CFE'!J16+'[1]PEMEX'!J16</f>
        <v>252690136477</v>
      </c>
      <c r="K16" s="37"/>
    </row>
    <row r="17" spans="1:11" ht="15" customHeight="1">
      <c r="A17" s="38"/>
      <c r="B17" s="39" t="s">
        <v>12</v>
      </c>
      <c r="C17" s="39"/>
      <c r="D17" s="40">
        <f>'[1]EA.CON.SEGURIDAD SOCIAL'!D17+'[1]CFE'!D17+'[1]PEMEX'!D17</f>
        <v>357049145861</v>
      </c>
      <c r="E17" s="40">
        <f>'[1]EA.CON.SEGURIDAD SOCIAL'!E17+'[1]CFE'!E17+'[1]PEMEX'!E17</f>
        <v>335131660698</v>
      </c>
      <c r="F17" s="35"/>
      <c r="G17" s="39" t="s">
        <v>13</v>
      </c>
      <c r="H17" s="39"/>
      <c r="I17" s="40">
        <f>'[1]EA.CON.SEGURIDAD SOCIAL'!I17+'[1]CFE'!I17+'[1]PEMEX'!I17</f>
        <v>451219711427</v>
      </c>
      <c r="J17" s="40">
        <f>'[1]EA.CON.SEGURIDAD SOCIAL'!J17+'[1]CFE'!J17+'[1]PEMEX'!J17</f>
        <v>474179287714</v>
      </c>
      <c r="K17" s="37"/>
    </row>
    <row r="18" spans="1:11" ht="15" customHeight="1">
      <c r="A18" s="38"/>
      <c r="B18" s="39" t="s">
        <v>14</v>
      </c>
      <c r="C18" s="39"/>
      <c r="D18" s="40">
        <f>'[1]EA.CON.SEGURIDAD SOCIAL'!D18+'[1]CFE'!D18+'[1]PEMEX'!D18</f>
        <v>0</v>
      </c>
      <c r="E18" s="40">
        <f>'[1]EA.CON.SEGURIDAD SOCIAL'!E18+'[1]CFE'!E18+'[1]PEMEX'!E18</f>
        <v>0</v>
      </c>
      <c r="F18" s="35"/>
      <c r="G18" s="39" t="s">
        <v>15</v>
      </c>
      <c r="H18" s="39"/>
      <c r="I18" s="40">
        <f>'[1]EA.CON.SEGURIDAD SOCIAL'!I18+'[1]CFE'!I18+'[1]PEMEX'!I18</f>
        <v>224693198221</v>
      </c>
      <c r="J18" s="40">
        <f>'[1]EA.CON.SEGURIDAD SOCIAL'!J18+'[1]CFE'!J18+'[1]PEMEX'!J18</f>
        <v>218796498277</v>
      </c>
      <c r="K18" s="37"/>
    </row>
    <row r="19" spans="1:11" ht="15" customHeight="1">
      <c r="A19" s="38"/>
      <c r="B19" s="39" t="s">
        <v>16</v>
      </c>
      <c r="C19" s="39"/>
      <c r="D19" s="40">
        <f>'[1]EA.CON.SEGURIDAD SOCIAL'!D19+'[1]CFE'!D19+'[1]PEMEX'!D19</f>
        <v>0</v>
      </c>
      <c r="E19" s="40">
        <f>'[1]EA.CON.SEGURIDAD SOCIAL'!E19+'[1]CFE'!E19+'[1]PEMEX'!E19</f>
        <v>0</v>
      </c>
      <c r="F19" s="35"/>
      <c r="G19" s="41"/>
      <c r="H19" s="42"/>
      <c r="I19" s="43"/>
      <c r="J19" s="43"/>
      <c r="K19" s="37"/>
    </row>
    <row r="20" spans="1:11" ht="15" customHeight="1">
      <c r="A20" s="38"/>
      <c r="B20" s="39" t="s">
        <v>17</v>
      </c>
      <c r="C20" s="39"/>
      <c r="D20" s="40">
        <f>'[1]EA.CON.SEGURIDAD SOCIAL'!D20+'[1]CFE'!D20+'[1]PEMEX'!D20</f>
        <v>0</v>
      </c>
      <c r="E20" s="40">
        <f>'[1]EA.CON.SEGURIDAD SOCIAL'!E20+'[1]CFE'!E20+'[1]PEMEX'!E20</f>
        <v>2093217587</v>
      </c>
      <c r="F20" s="35"/>
      <c r="G20" s="36" t="s">
        <v>18</v>
      </c>
      <c r="H20" s="36"/>
      <c r="I20" s="34">
        <f>SUM(I21:I29)</f>
        <v>389854714149</v>
      </c>
      <c r="J20" s="34">
        <f>SUM(J21:J29)</f>
        <v>382004571135.97</v>
      </c>
      <c r="K20" s="37"/>
    </row>
    <row r="21" spans="1:11" ht="15" customHeight="1">
      <c r="A21" s="38"/>
      <c r="B21" s="39" t="s">
        <v>19</v>
      </c>
      <c r="C21" s="39"/>
      <c r="D21" s="40">
        <f>'[1]EA.CON.SEGURIDAD SOCIAL'!D21+'[1]CFE'!D21+'[1]PEMEX'!D21</f>
        <v>0</v>
      </c>
      <c r="E21" s="40">
        <f>'[1]EA.CON.SEGURIDAD SOCIAL'!E21+'[1]CFE'!E21+'[1]PEMEX'!E21</f>
        <v>0</v>
      </c>
      <c r="F21" s="35"/>
      <c r="G21" s="39" t="s">
        <v>20</v>
      </c>
      <c r="H21" s="39"/>
      <c r="I21" s="40">
        <f>'[1]EA.CON.SEGURIDAD SOCIAL'!I21+'[1]CFE'!I21+'[1]PEMEX'!I21</f>
        <v>39639494366</v>
      </c>
      <c r="J21" s="40">
        <f>'[1]EA.CON.SEGURIDAD SOCIAL'!J21+'[1]CFE'!J21+'[1]PEMEX'!J21</f>
        <v>37651008327</v>
      </c>
      <c r="K21" s="37"/>
    </row>
    <row r="22" spans="1:11" ht="15" customHeight="1">
      <c r="A22" s="38"/>
      <c r="B22" s="39" t="s">
        <v>21</v>
      </c>
      <c r="C22" s="39"/>
      <c r="D22" s="40">
        <f>'[1]EA.CON.SEGURIDAD SOCIAL'!D22+'[1]CFE'!D22+'[1]PEMEX'!D22</f>
        <v>1544694404837</v>
      </c>
      <c r="E22" s="40">
        <f>'[1]EA.CON.SEGURIDAD SOCIAL'!E22+'[1]CFE'!E22+'[1]PEMEX'!E22</f>
        <v>1566360366012</v>
      </c>
      <c r="F22" s="35"/>
      <c r="G22" s="39" t="s">
        <v>22</v>
      </c>
      <c r="H22" s="39"/>
      <c r="I22" s="40">
        <f>'[1]EA.CON.SEGURIDAD SOCIAL'!I22+'[1]CFE'!I22+'[1]PEMEX'!I22</f>
        <v>182210343653</v>
      </c>
      <c r="J22" s="40">
        <f>'[1]EA.CON.SEGURIDAD SOCIAL'!J22+'[1]CFE'!J22+'[1]PEMEX'!J22</f>
        <v>183047702139</v>
      </c>
      <c r="K22" s="37"/>
    </row>
    <row r="23" spans="1:11" ht="27" customHeight="1">
      <c r="A23" s="38"/>
      <c r="B23" s="39" t="s">
        <v>23</v>
      </c>
      <c r="C23" s="39"/>
      <c r="D23" s="40">
        <f>'[1]EA.CON.SEGURIDAD SOCIAL'!D23+'[1]CFE'!D23+'[1]PEMEX'!D23</f>
        <v>318409598381</v>
      </c>
      <c r="E23" s="40">
        <f>'[1]EA.CON.SEGURIDAD SOCIAL'!E23+'[1]CFE'!E23+'[1]PEMEX'!E23</f>
        <v>311020877285</v>
      </c>
      <c r="F23" s="35"/>
      <c r="G23" s="39" t="s">
        <v>24</v>
      </c>
      <c r="H23" s="39"/>
      <c r="I23" s="40">
        <f>'[1]EA.CON.SEGURIDAD SOCIAL'!I23+'[1]CFE'!I23+'[1]PEMEX'!I23</f>
        <v>16969459112</v>
      </c>
      <c r="J23" s="40">
        <f>'[1]EA.CON.SEGURIDAD SOCIAL'!J23+'[1]CFE'!J23+'[1]PEMEX'!J23</f>
        <v>15442455960</v>
      </c>
      <c r="K23" s="37"/>
    </row>
    <row r="24" spans="1:11" ht="15" customHeight="1">
      <c r="A24" s="32"/>
      <c r="B24" s="41"/>
      <c r="C24" s="42"/>
      <c r="D24" s="43"/>
      <c r="E24" s="43"/>
      <c r="F24" s="35"/>
      <c r="G24" s="39" t="s">
        <v>25</v>
      </c>
      <c r="H24" s="39"/>
      <c r="I24" s="40">
        <f>'[1]EA.CON.SEGURIDAD SOCIAL'!I24+'[1]CFE'!I24+'[1]PEMEX'!I24</f>
        <v>2528328976</v>
      </c>
      <c r="J24" s="40">
        <f>'[1]EA.CON.SEGURIDAD SOCIAL'!J24+'[1]CFE'!J24+'[1]PEMEX'!J24</f>
        <v>3810697877</v>
      </c>
      <c r="K24" s="37"/>
    </row>
    <row r="25" spans="1:11" ht="27" customHeight="1">
      <c r="A25" s="32"/>
      <c r="B25" s="33" t="s">
        <v>26</v>
      </c>
      <c r="C25" s="33"/>
      <c r="D25" s="34">
        <f>SUM(D26:D27)</f>
        <v>60582501442</v>
      </c>
      <c r="E25" s="34">
        <f>SUM(E26:E27)</f>
        <v>60544405376</v>
      </c>
      <c r="F25" s="35"/>
      <c r="G25" s="39" t="s">
        <v>27</v>
      </c>
      <c r="H25" s="39"/>
      <c r="I25" s="40">
        <f>'[1]EA.CON.SEGURIDAD SOCIAL'!I25+'[1]CFE'!I25+'[1]PEMEX'!I25</f>
        <v>148507088042</v>
      </c>
      <c r="J25" s="40">
        <f>'[1]EA.CON.SEGURIDAD SOCIAL'!J25+'[1]CFE'!J25+'[1]PEMEX'!J25</f>
        <v>142021983402</v>
      </c>
      <c r="K25" s="37"/>
    </row>
    <row r="26" spans="1:11" ht="15" customHeight="1">
      <c r="A26" s="38"/>
      <c r="B26" s="39" t="s">
        <v>28</v>
      </c>
      <c r="C26" s="39"/>
      <c r="D26" s="40">
        <f>'[1]EA.CON.SEGURIDAD SOCIAL'!D26+'[1]CFE'!D26+'[1]PEMEX'!D26</f>
        <v>0</v>
      </c>
      <c r="E26" s="40">
        <f>'[1]EA.CON.SEGURIDAD SOCIAL'!E26+'[1]CFE'!E26+'[1]PEMEX'!E26</f>
        <v>0</v>
      </c>
      <c r="F26" s="35"/>
      <c r="G26" s="39" t="s">
        <v>29</v>
      </c>
      <c r="H26" s="39"/>
      <c r="I26" s="40">
        <f>'[1]EA.CON.SEGURIDAD SOCIAL'!I26+'[1]CFE'!I26+'[1]PEMEX'!I26</f>
        <v>0</v>
      </c>
      <c r="J26" s="40">
        <f>'[1]EA.CON.SEGURIDAD SOCIAL'!J26+'[1]CFE'!J26+'[1]PEMEX'!J26</f>
        <v>9500000</v>
      </c>
      <c r="K26" s="37"/>
    </row>
    <row r="27" spans="1:11" ht="15" customHeight="1">
      <c r="A27" s="38"/>
      <c r="B27" s="39" t="s">
        <v>30</v>
      </c>
      <c r="C27" s="39"/>
      <c r="D27" s="40">
        <f>'[1]EA.CON.SEGURIDAD SOCIAL'!D27+'[1]CFE'!D27+'[1]PEMEX'!D27</f>
        <v>60582501442</v>
      </c>
      <c r="E27" s="40">
        <f>'[1]EA.CON.SEGURIDAD SOCIAL'!E27+'[1]CFE'!E27+'[1]PEMEX'!E27</f>
        <v>60544405376</v>
      </c>
      <c r="F27" s="35"/>
      <c r="G27" s="39" t="s">
        <v>31</v>
      </c>
      <c r="H27" s="39"/>
      <c r="I27" s="40">
        <f>'[1]EA.CON.SEGURIDAD SOCIAL'!I27+'[1]CFE'!I27+'[1]PEMEX'!I27</f>
        <v>0</v>
      </c>
      <c r="J27" s="40">
        <f>'[1]EA.CON.SEGURIDAD SOCIAL'!J27+'[1]CFE'!J27+'[1]PEMEX'!J27</f>
        <v>0</v>
      </c>
      <c r="K27" s="37"/>
    </row>
    <row r="28" spans="1:11" ht="15" customHeight="1">
      <c r="A28" s="32"/>
      <c r="B28" s="41"/>
      <c r="C28" s="42"/>
      <c r="D28" s="43"/>
      <c r="E28" s="43"/>
      <c r="F28" s="35"/>
      <c r="G28" s="39" t="s">
        <v>32</v>
      </c>
      <c r="H28" s="39"/>
      <c r="I28" s="40">
        <f>'[1]EA.CON.SEGURIDAD SOCIAL'!I28+'[1]CFE'!I28+'[1]PEMEX'!I28</f>
        <v>0</v>
      </c>
      <c r="J28" s="40">
        <f>'[1]EA.CON.SEGURIDAD SOCIAL'!J28+'[1]CFE'!J28+'[1]PEMEX'!J28</f>
        <v>16020000</v>
      </c>
      <c r="K28" s="37"/>
    </row>
    <row r="29" spans="1:11" ht="15" customHeight="1">
      <c r="A29" s="38"/>
      <c r="B29" s="33" t="s">
        <v>33</v>
      </c>
      <c r="C29" s="33"/>
      <c r="D29" s="34">
        <f>SUM(D30:D34)</f>
        <v>3349103449068</v>
      </c>
      <c r="E29" s="34">
        <f>SUM(E30:E34)</f>
        <v>3004032034599</v>
      </c>
      <c r="F29" s="35"/>
      <c r="G29" s="39" t="s">
        <v>34</v>
      </c>
      <c r="H29" s="39"/>
      <c r="I29" s="40">
        <f>'[1]EA.CON.SEGURIDAD SOCIAL'!I29+'[1]CFE'!I29+'[1]PEMEX'!I29</f>
        <v>0</v>
      </c>
      <c r="J29" s="40">
        <f>'[1]EA.CON.SEGURIDAD SOCIAL'!J29+'[1]CFE'!J29+'[1]PEMEX'!J29</f>
        <v>5203430.97</v>
      </c>
      <c r="K29" s="37"/>
    </row>
    <row r="30" spans="1:11" ht="15" customHeight="1">
      <c r="A30" s="38"/>
      <c r="B30" s="39" t="s">
        <v>35</v>
      </c>
      <c r="C30" s="39"/>
      <c r="D30" s="40">
        <f>'[1]EA.CON.SEGURIDAD SOCIAL'!D30+'[1]CFE'!D30+'[1]PEMEX'!D30</f>
        <v>20381816728</v>
      </c>
      <c r="E30" s="40">
        <f>'[1]EA.CON.SEGURIDAD SOCIAL'!E30+'[1]CFE'!E30+'[1]PEMEX'!E30</f>
        <v>15315569020</v>
      </c>
      <c r="F30" s="35"/>
      <c r="G30" s="41"/>
      <c r="H30" s="42"/>
      <c r="I30" s="43"/>
      <c r="J30" s="43"/>
      <c r="K30" s="37"/>
    </row>
    <row r="31" spans="1:11" ht="15" customHeight="1">
      <c r="A31" s="38"/>
      <c r="B31" s="39" t="s">
        <v>36</v>
      </c>
      <c r="C31" s="39"/>
      <c r="D31" s="40">
        <f>'[1]EA.CON.SEGURIDAD SOCIAL'!D31+'[1]CFE'!D31+'[1]PEMEX'!D31</f>
        <v>5628749</v>
      </c>
      <c r="E31" s="40">
        <f>'[1]EA.CON.SEGURIDAD SOCIAL'!E31+'[1]CFE'!E31+'[1]PEMEX'!E31</f>
        <v>7818408</v>
      </c>
      <c r="F31" s="35"/>
      <c r="G31" s="33" t="s">
        <v>28</v>
      </c>
      <c r="H31" s="33"/>
      <c r="I31" s="34">
        <f>SUM(I32:I34)</f>
        <v>0</v>
      </c>
      <c r="J31" s="34">
        <f>SUM(J32:J34)</f>
        <v>0</v>
      </c>
      <c r="K31" s="37"/>
    </row>
    <row r="32" spans="1:11" ht="15" customHeight="1">
      <c r="A32" s="38"/>
      <c r="B32" s="39" t="s">
        <v>37</v>
      </c>
      <c r="C32" s="39"/>
      <c r="D32" s="40">
        <f>'[1]EA.CON.SEGURIDAD SOCIAL'!D32+'[1]CFE'!D32+'[1]PEMEX'!D32</f>
        <v>0</v>
      </c>
      <c r="E32" s="40">
        <f>'[1]EA.CON.SEGURIDAD SOCIAL'!E32+'[1]CFE'!E32+'[1]PEMEX'!E32</f>
        <v>0</v>
      </c>
      <c r="F32" s="35"/>
      <c r="G32" s="39" t="s">
        <v>38</v>
      </c>
      <c r="H32" s="39"/>
      <c r="I32" s="40">
        <f>'[1]EA.CON.SEGURIDAD SOCIAL'!I32+'[1]CFE'!I32+'[1]PEMEX'!I32</f>
        <v>0</v>
      </c>
      <c r="J32" s="40">
        <f>'[1]EA.CON.SEGURIDAD SOCIAL'!J32+'[1]CFE'!J32+'[1]PEMEX'!J32</f>
        <v>0</v>
      </c>
      <c r="K32" s="37"/>
    </row>
    <row r="33" spans="1:11" ht="15" customHeight="1">
      <c r="A33" s="38"/>
      <c r="B33" s="39" t="s">
        <v>39</v>
      </c>
      <c r="C33" s="39"/>
      <c r="D33" s="40">
        <f>'[1]EA.CON.SEGURIDAD SOCIAL'!D33+'[1]CFE'!D33+'[1]PEMEX'!D33</f>
        <v>0</v>
      </c>
      <c r="E33" s="40">
        <f>'[1]EA.CON.SEGURIDAD SOCIAL'!E33+'[1]CFE'!E33+'[1]PEMEX'!E33</f>
        <v>0</v>
      </c>
      <c r="F33" s="35"/>
      <c r="G33" s="39" t="s">
        <v>40</v>
      </c>
      <c r="H33" s="39"/>
      <c r="I33" s="40">
        <f>'[1]EA.CON.SEGURIDAD SOCIAL'!I33+'[1]CFE'!I33+'[1]PEMEX'!I33</f>
        <v>0</v>
      </c>
      <c r="J33" s="40">
        <f>'[1]EA.CON.SEGURIDAD SOCIAL'!J33+'[1]CFE'!J33+'[1]PEMEX'!J33</f>
        <v>0</v>
      </c>
      <c r="K33" s="37"/>
    </row>
    <row r="34" spans="1:11" ht="15" customHeight="1">
      <c r="A34" s="38"/>
      <c r="B34" s="39" t="s">
        <v>41</v>
      </c>
      <c r="C34" s="39"/>
      <c r="D34" s="40">
        <f>'[1]EA.CON.SEGURIDAD SOCIAL'!D34+'[1]CFE'!D34+'[1]PEMEX'!D34</f>
        <v>3328716003591</v>
      </c>
      <c r="E34" s="40">
        <f>'[1]EA.CON.SEGURIDAD SOCIAL'!E34+'[1]CFE'!E34+'[1]PEMEX'!E34</f>
        <v>2988708647171</v>
      </c>
      <c r="F34" s="35"/>
      <c r="G34" s="39" t="s">
        <v>42</v>
      </c>
      <c r="H34" s="39"/>
      <c r="I34" s="40">
        <f>'[1]EA.CON.SEGURIDAD SOCIAL'!I34+'[1]CFE'!I34+'[1]PEMEX'!I34</f>
        <v>0</v>
      </c>
      <c r="J34" s="40">
        <f>'[1]EA.CON.SEGURIDAD SOCIAL'!J34+'[1]CFE'!J34+'[1]PEMEX'!J34</f>
        <v>0</v>
      </c>
      <c r="K34" s="37"/>
    </row>
    <row r="35" spans="1:11" ht="15" customHeight="1">
      <c r="A35" s="32"/>
      <c r="B35" s="41"/>
      <c r="C35" s="44"/>
      <c r="D35" s="45"/>
      <c r="E35" s="45"/>
      <c r="F35" s="35"/>
      <c r="G35" s="41"/>
      <c r="H35" s="42"/>
      <c r="I35" s="43"/>
      <c r="J35" s="43"/>
      <c r="K35" s="37"/>
    </row>
    <row r="36" spans="1:11" ht="15" customHeight="1">
      <c r="A36" s="46"/>
      <c r="B36" s="47" t="s">
        <v>43</v>
      </c>
      <c r="C36" s="47"/>
      <c r="D36" s="48">
        <f>D15+D25+D29</f>
        <v>5629839099589</v>
      </c>
      <c r="E36" s="48">
        <f>E15+E25+E29</f>
        <v>5279182561557</v>
      </c>
      <c r="F36" s="49"/>
      <c r="G36" s="36" t="s">
        <v>44</v>
      </c>
      <c r="H36" s="36"/>
      <c r="I36" s="50">
        <f>SUM(I37:I41)</f>
        <v>6325359356</v>
      </c>
      <c r="J36" s="50">
        <f>SUM(J37:J41)</f>
        <v>15489910159</v>
      </c>
      <c r="K36" s="37"/>
    </row>
    <row r="37" spans="1:11" ht="15" customHeight="1">
      <c r="A37" s="32"/>
      <c r="B37" s="47"/>
      <c r="C37" s="47"/>
      <c r="D37" s="45"/>
      <c r="E37" s="45"/>
      <c r="F37" s="35"/>
      <c r="G37" s="39" t="s">
        <v>45</v>
      </c>
      <c r="H37" s="39"/>
      <c r="I37" s="40">
        <f>'[1]EA.CON.SEGURIDAD SOCIAL'!I37+'[1]CFE'!I37+'[1]PEMEX'!I37</f>
        <v>8567925372</v>
      </c>
      <c r="J37" s="40">
        <f>'[1]EA.CON.SEGURIDAD SOCIAL'!J37+'[1]CFE'!J37+'[1]PEMEX'!J37</f>
        <v>8788349625</v>
      </c>
      <c r="K37" s="37"/>
    </row>
    <row r="38" spans="1:11" ht="15" customHeight="1">
      <c r="A38" s="51"/>
      <c r="B38" s="5"/>
      <c r="C38" s="5"/>
      <c r="D38" s="52"/>
      <c r="E38" s="52"/>
      <c r="F38" s="5"/>
      <c r="G38" s="39" t="s">
        <v>46</v>
      </c>
      <c r="H38" s="39"/>
      <c r="I38" s="40">
        <f>'[1]EA.CON.SEGURIDAD SOCIAL'!I38+'[1]CFE'!I38+'[1]PEMEX'!I38</f>
        <v>0</v>
      </c>
      <c r="J38" s="40">
        <f>'[1]EA.CON.SEGURIDAD SOCIAL'!J38+'[1]CFE'!J38+'[1]PEMEX'!J38</f>
        <v>0</v>
      </c>
      <c r="K38" s="37"/>
    </row>
    <row r="39" spans="1:11" ht="15" customHeight="1">
      <c r="A39" s="51"/>
      <c r="B39" s="5"/>
      <c r="C39" s="5"/>
      <c r="D39" s="52"/>
      <c r="E39" s="52"/>
      <c r="F39" s="5"/>
      <c r="G39" s="39" t="s">
        <v>47</v>
      </c>
      <c r="H39" s="39"/>
      <c r="I39" s="40">
        <f>'[1]EA.CON.SEGURIDAD SOCIAL'!I39+'[1]CFE'!I39+'[1]PEMEX'!I39</f>
        <v>0</v>
      </c>
      <c r="J39" s="40">
        <f>'[1]EA.CON.SEGURIDAD SOCIAL'!J39+'[1]CFE'!J39+'[1]PEMEX'!J39</f>
        <v>0</v>
      </c>
      <c r="K39" s="37"/>
    </row>
    <row r="40" spans="1:11" ht="15" customHeight="1">
      <c r="A40" s="51"/>
      <c r="B40" s="5"/>
      <c r="C40" s="5"/>
      <c r="D40" s="52"/>
      <c r="E40" s="52"/>
      <c r="F40" s="5"/>
      <c r="G40" s="39" t="s">
        <v>48</v>
      </c>
      <c r="H40" s="39"/>
      <c r="I40" s="40">
        <f>'[1]EA.CON.SEGURIDAD SOCIAL'!I40+'[1]CFE'!I40+'[1]PEMEX'!I40</f>
        <v>-2242566016</v>
      </c>
      <c r="J40" s="40">
        <f>'[1]EA.CON.SEGURIDAD SOCIAL'!J40+'[1]CFE'!J40+'[1]PEMEX'!J40</f>
        <v>6701560534</v>
      </c>
      <c r="K40" s="37"/>
    </row>
    <row r="41" spans="1:11" ht="15" customHeight="1">
      <c r="A41" s="51"/>
      <c r="B41" s="5"/>
      <c r="C41" s="5"/>
      <c r="D41" s="52"/>
      <c r="E41" s="52"/>
      <c r="F41" s="5"/>
      <c r="G41" s="39" t="s">
        <v>49</v>
      </c>
      <c r="H41" s="39"/>
      <c r="I41" s="40">
        <f>'[1]EA.CON.SEGURIDAD SOCIAL'!I41+'[1]CFE'!I41+'[1]PEMEX'!I41</f>
        <v>0</v>
      </c>
      <c r="J41" s="40">
        <f>'[1]EA.CON.SEGURIDAD SOCIAL'!J41+'[1]CFE'!J41+'[1]PEMEX'!J41</f>
        <v>0</v>
      </c>
      <c r="K41" s="37"/>
    </row>
    <row r="42" spans="1:11" ht="15" customHeight="1">
      <c r="A42" s="51"/>
      <c r="B42" s="5"/>
      <c r="C42" s="5"/>
      <c r="D42" s="52"/>
      <c r="E42" s="52"/>
      <c r="F42" s="5"/>
      <c r="G42" s="41"/>
      <c r="H42" s="42"/>
      <c r="I42" s="43"/>
      <c r="J42" s="43"/>
      <c r="K42" s="37"/>
    </row>
    <row r="43" spans="1:11" ht="15" customHeight="1">
      <c r="A43" s="51"/>
      <c r="B43" s="5"/>
      <c r="C43" s="5"/>
      <c r="D43" s="52"/>
      <c r="E43" s="52"/>
      <c r="F43" s="5"/>
      <c r="G43" s="33" t="s">
        <v>50</v>
      </c>
      <c r="H43" s="33"/>
      <c r="I43" s="50">
        <f>SUM(I44:I49)</f>
        <v>4404204869626.02</v>
      </c>
      <c r="J43" s="50">
        <f>SUM(J44:J49)</f>
        <v>3887278634642.98</v>
      </c>
      <c r="K43" s="37"/>
    </row>
    <row r="44" spans="1:11" ht="15" customHeight="1">
      <c r="A44" s="51"/>
      <c r="B44" s="5"/>
      <c r="C44" s="5"/>
      <c r="D44" s="52"/>
      <c r="E44" s="52"/>
      <c r="F44" s="5"/>
      <c r="G44" s="39" t="s">
        <v>51</v>
      </c>
      <c r="H44" s="39"/>
      <c r="I44" s="40">
        <f>'[1]EA.CON.SEGURIDAD SOCIAL'!I44+'[1]CFE'!I44+'[1]PEMEX'!I44</f>
        <v>181839107077.02</v>
      </c>
      <c r="J44" s="40">
        <f>'[1]EA.CON.SEGURIDAD SOCIAL'!J44+'[1]CFE'!J44+'[1]PEMEX'!J44</f>
        <v>172215160873.98</v>
      </c>
      <c r="K44" s="37"/>
    </row>
    <row r="45" spans="1:11" ht="15" customHeight="1">
      <c r="A45" s="51"/>
      <c r="B45" s="5"/>
      <c r="C45" s="5"/>
      <c r="D45" s="52"/>
      <c r="E45" s="52"/>
      <c r="F45" s="5"/>
      <c r="G45" s="39" t="s">
        <v>52</v>
      </c>
      <c r="H45" s="39"/>
      <c r="I45" s="40">
        <f>'[1]EA.CON.SEGURIDAD SOCIAL'!I45+'[1]CFE'!I45+'[1]PEMEX'!I45</f>
        <v>21455514311</v>
      </c>
      <c r="J45" s="40">
        <f>'[1]EA.CON.SEGURIDAD SOCIAL'!J45+'[1]CFE'!J45+'[1]PEMEX'!J45</f>
        <v>22589131429</v>
      </c>
      <c r="K45" s="37"/>
    </row>
    <row r="46" spans="1:11" ht="15" customHeight="1">
      <c r="A46" s="51"/>
      <c r="B46" s="5"/>
      <c r="C46" s="5"/>
      <c r="D46" s="52"/>
      <c r="E46" s="52"/>
      <c r="F46" s="5"/>
      <c r="G46" s="39" t="s">
        <v>53</v>
      </c>
      <c r="H46" s="39"/>
      <c r="I46" s="40">
        <f>'[1]EA.CON.SEGURIDAD SOCIAL'!I46+'[1]CFE'!I46+'[1]PEMEX'!I46</f>
        <v>433755361</v>
      </c>
      <c r="J46" s="40">
        <f>'[1]EA.CON.SEGURIDAD SOCIAL'!J46+'[1]CFE'!J46+'[1]PEMEX'!J46</f>
        <v>332454029</v>
      </c>
      <c r="K46" s="37"/>
    </row>
    <row r="47" spans="1:11" ht="15" customHeight="1">
      <c r="A47" s="51"/>
      <c r="B47" s="5"/>
      <c r="C47" s="5"/>
      <c r="D47" s="52"/>
      <c r="E47" s="52"/>
      <c r="F47" s="5"/>
      <c r="G47" s="39" t="s">
        <v>54</v>
      </c>
      <c r="H47" s="39"/>
      <c r="I47" s="40">
        <f>'[1]EA.CON.SEGURIDAD SOCIAL'!I47+'[1]CFE'!I47+'[1]PEMEX'!I47</f>
        <v>0</v>
      </c>
      <c r="J47" s="40">
        <f>'[1]EA.CON.SEGURIDAD SOCIAL'!J47+'[1]CFE'!J47+'[1]PEMEX'!J47</f>
        <v>15300382</v>
      </c>
      <c r="K47" s="37"/>
    </row>
    <row r="48" spans="1:11" ht="15" customHeight="1">
      <c r="A48" s="51"/>
      <c r="B48" s="5"/>
      <c r="C48" s="5"/>
      <c r="D48" s="52"/>
      <c r="E48" s="52"/>
      <c r="F48" s="5"/>
      <c r="G48" s="39" t="s">
        <v>55</v>
      </c>
      <c r="H48" s="39"/>
      <c r="I48" s="40">
        <f>'[1]EA.CON.SEGURIDAD SOCIAL'!I48+'[1]CFE'!I48+'[1]PEMEX'!I48</f>
        <v>0</v>
      </c>
      <c r="J48" s="40">
        <f>'[1]EA.CON.SEGURIDAD SOCIAL'!J48+'[1]CFE'!J48+'[1]PEMEX'!J48</f>
        <v>0</v>
      </c>
      <c r="K48" s="37"/>
    </row>
    <row r="49" spans="1:11" ht="15" customHeight="1">
      <c r="A49" s="51"/>
      <c r="B49" s="5"/>
      <c r="C49" s="5"/>
      <c r="D49" s="52"/>
      <c r="E49" s="52"/>
      <c r="F49" s="5"/>
      <c r="G49" s="39" t="s">
        <v>56</v>
      </c>
      <c r="H49" s="39"/>
      <c r="I49" s="40">
        <f>'[1]EA.CON.SEGURIDAD SOCIAL'!I49+'[1]CFE'!I49+'[1]PEMEX'!I49</f>
        <v>4200476492877</v>
      </c>
      <c r="J49" s="40">
        <f>'[1]EA.CON.SEGURIDAD SOCIAL'!J49+'[1]CFE'!J49+'[1]PEMEX'!J49</f>
        <v>3692126587929</v>
      </c>
      <c r="K49" s="37"/>
    </row>
    <row r="50" spans="1:11" ht="15" customHeight="1">
      <c r="A50" s="51"/>
      <c r="B50" s="5"/>
      <c r="C50" s="5"/>
      <c r="D50" s="52"/>
      <c r="E50" s="52"/>
      <c r="F50" s="5"/>
      <c r="G50" s="41"/>
      <c r="H50" s="42"/>
      <c r="I50" s="43"/>
      <c r="J50" s="43"/>
      <c r="K50" s="37"/>
    </row>
    <row r="51" spans="1:11" ht="15" customHeight="1">
      <c r="A51" s="51"/>
      <c r="B51" s="5"/>
      <c r="C51" s="5"/>
      <c r="D51" s="52"/>
      <c r="E51" s="52"/>
      <c r="F51" s="5"/>
      <c r="G51" s="33" t="s">
        <v>57</v>
      </c>
      <c r="H51" s="33"/>
      <c r="I51" s="50">
        <f>SUM(I52)</f>
        <v>0</v>
      </c>
      <c r="J51" s="50">
        <f>SUM(J52)</f>
        <v>0</v>
      </c>
      <c r="K51" s="37"/>
    </row>
    <row r="52" spans="1:11" ht="15" customHeight="1">
      <c r="A52" s="51"/>
      <c r="B52" s="5"/>
      <c r="C52" s="5"/>
      <c r="D52" s="52"/>
      <c r="E52" s="52"/>
      <c r="F52" s="5"/>
      <c r="G52" s="39" t="s">
        <v>58</v>
      </c>
      <c r="H52" s="39"/>
      <c r="I52" s="40">
        <f>'[1]EA.CON.SEGURIDAD SOCIAL'!I52+'[1]CFE'!I52+'[1]PEMEX'!I52</f>
        <v>0</v>
      </c>
      <c r="J52" s="40">
        <f>'[1]EA.CON.SEGURIDAD SOCIAL'!J52+'[1]CFE'!J52+'[1]PEMEX'!J52</f>
        <v>0</v>
      </c>
      <c r="K52" s="37"/>
    </row>
    <row r="53" spans="1:11" ht="15" customHeight="1">
      <c r="A53" s="51"/>
      <c r="B53" s="5"/>
      <c r="C53" s="5"/>
      <c r="D53" s="52"/>
      <c r="E53" s="52"/>
      <c r="F53" s="5"/>
      <c r="G53" s="41"/>
      <c r="H53" s="42"/>
      <c r="I53" s="43"/>
      <c r="J53" s="43"/>
      <c r="K53" s="37"/>
    </row>
    <row r="54" spans="1:11" ht="15" customHeight="1">
      <c r="A54" s="51"/>
      <c r="B54" s="5"/>
      <c r="C54" s="5"/>
      <c r="D54" s="52"/>
      <c r="E54" s="52"/>
      <c r="F54" s="5"/>
      <c r="G54" s="47" t="s">
        <v>59</v>
      </c>
      <c r="H54" s="47"/>
      <c r="I54" s="53">
        <f>I15+I20+I31+I36+I43+I51</f>
        <v>5743596704479.02</v>
      </c>
      <c r="J54" s="53">
        <f>J15+J20+J31+J36+J43+J51</f>
        <v>5230439038405.95</v>
      </c>
      <c r="K54" s="54"/>
    </row>
    <row r="55" spans="1:11" ht="15" customHeight="1">
      <c r="A55" s="51"/>
      <c r="B55" s="5"/>
      <c r="C55" s="5"/>
      <c r="D55" s="52"/>
      <c r="E55" s="52"/>
      <c r="F55" s="5"/>
      <c r="G55" s="55"/>
      <c r="H55" s="55"/>
      <c r="I55" s="43"/>
      <c r="J55" s="43"/>
      <c r="K55" s="54"/>
    </row>
    <row r="56" spans="1:11" ht="15" customHeight="1">
      <c r="A56" s="51"/>
      <c r="B56" s="5"/>
      <c r="C56" s="5"/>
      <c r="D56" s="52"/>
      <c r="E56" s="52"/>
      <c r="F56" s="5"/>
      <c r="G56" s="56" t="s">
        <v>60</v>
      </c>
      <c r="H56" s="56"/>
      <c r="I56" s="53">
        <f>D36-I54</f>
        <v>-113757604890.01953</v>
      </c>
      <c r="J56" s="53">
        <f>E36-J54</f>
        <v>48743523151.049805</v>
      </c>
      <c r="K56" s="54"/>
    </row>
    <row r="57" spans="1:11" ht="4.5" customHeight="1">
      <c r="A57" s="57"/>
      <c r="B57" s="58"/>
      <c r="C57" s="58"/>
      <c r="D57" s="59"/>
      <c r="E57" s="59"/>
      <c r="F57" s="58"/>
      <c r="G57" s="60"/>
      <c r="H57" s="60"/>
      <c r="I57" s="58"/>
      <c r="J57" s="58"/>
      <c r="K57" s="61"/>
    </row>
    <row r="58" spans="1:11" ht="15" customHeight="1" hidden="1">
      <c r="A58" s="5"/>
      <c r="B58" s="5" t="s">
        <v>61</v>
      </c>
      <c r="C58" s="5"/>
      <c r="D58" s="5"/>
      <c r="E58" s="5"/>
      <c r="F58" s="5"/>
      <c r="G58" s="13"/>
      <c r="H58" s="13"/>
      <c r="I58" s="5"/>
      <c r="J58" s="5"/>
      <c r="K58" s="5"/>
    </row>
    <row r="59" spans="1:11" ht="4.5" customHeight="1" hidden="1">
      <c r="A59" s="58"/>
      <c r="B59" s="62"/>
      <c r="C59" s="63"/>
      <c r="D59" s="64"/>
      <c r="E59" s="64"/>
      <c r="F59" s="58"/>
      <c r="G59" s="65"/>
      <c r="H59" s="66"/>
      <c r="I59" s="64"/>
      <c r="J59" s="64"/>
      <c r="K59" s="58"/>
    </row>
    <row r="60" spans="1:11" ht="4.5" customHeight="1" hidden="1">
      <c r="A60" s="5"/>
      <c r="B60" s="42"/>
      <c r="C60" s="67"/>
      <c r="D60" s="68"/>
      <c r="E60" s="68"/>
      <c r="F60" s="5"/>
      <c r="G60" s="69"/>
      <c r="H60" s="70"/>
      <c r="I60" s="68"/>
      <c r="J60" s="68"/>
      <c r="K60" s="5"/>
    </row>
    <row r="61" spans="2:10" ht="15" customHeight="1" hidden="1">
      <c r="B61" s="71" t="s">
        <v>62</v>
      </c>
      <c r="C61" s="71"/>
      <c r="D61" s="71"/>
      <c r="E61" s="71"/>
      <c r="F61" s="71"/>
      <c r="G61" s="71"/>
      <c r="H61" s="71"/>
      <c r="I61" s="71"/>
      <c r="J61" s="71"/>
    </row>
    <row r="62" spans="2:10" ht="15" customHeight="1" hidden="1">
      <c r="B62" s="42"/>
      <c r="C62" s="67"/>
      <c r="D62" s="68"/>
      <c r="E62" s="68"/>
      <c r="G62" s="69"/>
      <c r="H62" s="67"/>
      <c r="I62" s="68"/>
      <c r="J62" s="68"/>
    </row>
    <row r="63" spans="2:10" ht="15" customHeight="1" hidden="1">
      <c r="B63" s="42"/>
      <c r="C63" s="72"/>
      <c r="D63" s="72"/>
      <c r="E63" s="68"/>
      <c r="G63" s="73"/>
      <c r="H63" s="73"/>
      <c r="I63" s="68"/>
      <c r="J63" s="68"/>
    </row>
    <row r="64" spans="2:10" ht="15" customHeight="1" hidden="1">
      <c r="B64" s="74"/>
      <c r="C64" s="75" t="s">
        <v>63</v>
      </c>
      <c r="D64" s="75"/>
      <c r="E64" s="68"/>
      <c r="F64" s="68"/>
      <c r="G64" s="75" t="s">
        <v>64</v>
      </c>
      <c r="H64" s="75"/>
      <c r="I64" s="76"/>
      <c r="J64" s="68"/>
    </row>
    <row r="65" spans="2:10" ht="15" customHeight="1" hidden="1">
      <c r="B65" s="77"/>
      <c r="C65" s="78" t="s">
        <v>65</v>
      </c>
      <c r="D65" s="78"/>
      <c r="E65" s="79"/>
      <c r="F65" s="79"/>
      <c r="G65" s="78" t="s">
        <v>66</v>
      </c>
      <c r="H65" s="78"/>
      <c r="I65" s="76"/>
      <c r="J65" s="68"/>
    </row>
    <row r="66" spans="7:8" ht="4.5" customHeight="1" hidden="1">
      <c r="G66" s="4"/>
      <c r="H66" s="4"/>
    </row>
    <row r="67" spans="7:8" ht="12" hidden="1">
      <c r="G67" s="4"/>
      <c r="H67" s="4"/>
    </row>
    <row r="68" spans="7:8" ht="12" hidden="1">
      <c r="G68" s="4"/>
      <c r="H68" s="4"/>
    </row>
    <row r="69" ht="12" hidden="1"/>
    <row r="70" spans="2:5" ht="12" hidden="1">
      <c r="B70" s="4" t="s">
        <v>67</v>
      </c>
      <c r="D70" s="80">
        <v>2013</v>
      </c>
      <c r="E70" s="80">
        <v>2012</v>
      </c>
    </row>
    <row r="71" ht="12" hidden="1"/>
    <row r="72" ht="12" hidden="1"/>
    <row r="73" spans="3:5" ht="12" hidden="1">
      <c r="C73" s="4" t="s">
        <v>68</v>
      </c>
      <c r="D73" s="81"/>
      <c r="E73" s="81"/>
    </row>
    <row r="74" spans="3:5" ht="12" hidden="1">
      <c r="C74" s="4" t="s">
        <v>69</v>
      </c>
      <c r="D74" s="81"/>
      <c r="E74" s="81"/>
    </row>
    <row r="75" ht="12" hidden="1"/>
    <row r="76" ht="12" hidden="1"/>
    <row r="77" spans="3:5" ht="12" hidden="1">
      <c r="C77" s="4" t="s">
        <v>70</v>
      </c>
      <c r="D77" s="81">
        <f>+D73</f>
        <v>0</v>
      </c>
      <c r="E77" s="81">
        <f>+E73</f>
        <v>0</v>
      </c>
    </row>
    <row r="78" spans="3:5" ht="12" hidden="1">
      <c r="C78" s="4" t="s">
        <v>71</v>
      </c>
      <c r="D78" s="81"/>
      <c r="E78" s="81"/>
    </row>
    <row r="79" ht="12" hidden="1"/>
    <row r="80" ht="12" hidden="1"/>
    <row r="81" ht="12" hidden="1"/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2014-04-08T19:53:35Z</dcterms:created>
  <dcterms:modified xsi:type="dcterms:W3CDTF">2014-04-08T19:54:09Z</dcterms:modified>
  <cp:category/>
  <cp:version/>
  <cp:contentType/>
  <cp:contentStatus/>
</cp:coreProperties>
</file>