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FE-CD-ENERGIA" sheetId="1" r:id="rId1"/>
  </sheets>
  <externalReferences>
    <externalReference r:id="rId4"/>
  </externalReferences>
  <definedNames>
    <definedName name="_xlnm.Print_Area" localSheetId="0">'EFE-CD-ENERGIA'!$A$1:$Q$53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<sst xmlns="http://schemas.openxmlformats.org/spreadsheetml/2006/main" count="68" uniqueCount="58">
  <si>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Cuenta de la Hacienda Pública Federal 2013</t>
  </si>
  <si>
    <t>Estado de Flujos de Efectivo</t>
  </si>
  <si>
    <t>Del 1o. de enero al 31 de diciembre de 2013 y 2012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</si>
  <si>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</si>
  <si>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</si>
  <si>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</si>
  <si>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</si>
  <si>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</si>
  <si>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</si>
  <si>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</si>
  <si>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</si>
  <si>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</si>
  <si>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</si>
  <si>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</si>
  <si>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</si>
  <si>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</si>
  <si>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</si>
  <si>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</si>
  <si>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</si>
  <si>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</si>
  <si>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</si>
  <si>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</si>
  <si>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</si>
  <si>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</si>
  <si>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</si>
  <si>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</si>
  <si>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</si>
  <si>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</si>
  <si>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</si>
  <si>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</si>
  <si>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</si>
  <si>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</si>
  <si>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</si>
  <si>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</si>
  <si>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</si>
  <si>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</si>
  <si>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</si>
  <si>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</si>
  <si>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</si>
  <si>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</si>
  <si>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</si>
  <si>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</si>
  <si>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</si>
  <si>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</si>
  <si>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</si>
  <si>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</si>
  <si>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</si>
  <si>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</si>
  <si>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</si>
  <si>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</si>
  <si>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</si>
  <si>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</si>
  <si>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</si>
  <si>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</si>
  <si>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</si>
  <si>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</si>
  <si>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</si>
  <si>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 CONTROL PRESUPUESTARIO DIRECTO EMPRESARIALES NO FINANCIERAS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</si>
</sst>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4" borderId="10" xfId="0" applyFont="1" applyFill="1" applyBorder="1" applyAlignment="1">
      <alignment vertical="center"/>
    </xf>
    <xf numFmtId="0" fontId="42" fillId="34" borderId="11" xfId="52" applyFont="1" applyFill="1" applyBorder="1" applyAlignment="1">
      <alignment horizontal="center" vertical="center"/>
      <protection/>
    </xf>
    <xf numFmtId="164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4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5" xfId="0" applyFont="1" applyFill="1" applyBorder="1" applyAlignment="1">
      <alignment vertical="top"/>
    </xf>
    <xf numFmtId="0" fontId="40" fillId="33" borderId="16" xfId="0" applyFont="1" applyFill="1" applyBorder="1" applyAlignment="1">
      <alignment vertical="top"/>
    </xf>
    <xf numFmtId="0" fontId="3" fillId="33" borderId="16" xfId="52" applyFont="1" applyFill="1" applyBorder="1" applyAlignment="1">
      <alignment vertical="top"/>
      <protection/>
    </xf>
    <xf numFmtId="3" fontId="4" fillId="33" borderId="16" xfId="52" applyNumberFormat="1" applyFont="1" applyFill="1" applyBorder="1" applyAlignment="1">
      <alignment vertical="top"/>
      <protection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6" xfId="47" applyFont="1" applyFill="1" applyBorder="1" applyAlignment="1" applyProtection="1">
      <alignment horizontal="center"/>
      <protection locked="0"/>
    </xf>
    <xf numFmtId="0" fontId="40" fillId="33" borderId="16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2" fillId="34" borderId="11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9.%20CONSOLIDACION.EFE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-CONSOL-CD"/>
      <sheetName val="PT_EFE"/>
      <sheetName val="EFE-COS-CD-SIN.PEMEX"/>
      <sheetName val="EFE-SEGURIDAD SOCIAL"/>
      <sheetName val="IMSS"/>
      <sheetName val="ISSSTE"/>
      <sheetName val="EFE-CD-ENERGIA"/>
      <sheetName val="CFE"/>
      <sheetName val="PEMEX"/>
    </sheetNames>
    <sheetDataSet>
      <sheetData sheetId="7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0</v>
          </cell>
          <cell r="P21">
            <v>0</v>
          </cell>
        </row>
        <row r="22">
          <cell r="G22">
            <v>305873194201</v>
          </cell>
          <cell r="H22">
            <v>305372267603</v>
          </cell>
        </row>
        <row r="23">
          <cell r="G23">
            <v>0</v>
          </cell>
          <cell r="H23">
            <v>0</v>
          </cell>
        </row>
        <row r="24">
          <cell r="O24">
            <v>9628514025</v>
          </cell>
          <cell r="P24">
            <v>10039545070</v>
          </cell>
        </row>
        <row r="25">
          <cell r="G25">
            <v>0</v>
          </cell>
          <cell r="H25">
            <v>0</v>
          </cell>
          <cell r="O25">
            <v>4472820255</v>
          </cell>
          <cell r="P25">
            <v>3321216236</v>
          </cell>
        </row>
        <row r="27">
          <cell r="G27">
            <v>7725257410</v>
          </cell>
          <cell r="H27">
            <v>11629634520</v>
          </cell>
          <cell r="O27">
            <v>49407905425</v>
          </cell>
          <cell r="P27">
            <v>44759043415</v>
          </cell>
        </row>
        <row r="29">
          <cell r="G29">
            <v>36913589598</v>
          </cell>
          <cell r="H29">
            <v>10906014563</v>
          </cell>
        </row>
        <row r="32">
          <cell r="G32">
            <v>47825792464</v>
          </cell>
          <cell r="H32">
            <v>44952087524</v>
          </cell>
        </row>
        <row r="33">
          <cell r="G33">
            <v>183124013037</v>
          </cell>
          <cell r="H33">
            <v>173861147225</v>
          </cell>
        </row>
        <row r="34">
          <cell r="G34">
            <v>46255264143</v>
          </cell>
          <cell r="H34">
            <v>43885973150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0</v>
          </cell>
          <cell r="H39">
            <v>0</v>
          </cell>
          <cell r="O39">
            <v>25300672041</v>
          </cell>
          <cell r="P39">
            <v>7746721342</v>
          </cell>
        </row>
        <row r="40">
          <cell r="G40">
            <v>22881734875</v>
          </cell>
          <cell r="H40">
            <v>20162590437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11652175540</v>
          </cell>
          <cell r="P47">
            <v>9778500448</v>
          </cell>
        </row>
        <row r="48">
          <cell r="G48">
            <v>0</v>
          </cell>
          <cell r="H48">
            <v>0</v>
          </cell>
        </row>
        <row r="50">
          <cell r="G50">
            <v>0</v>
          </cell>
          <cell r="H50">
            <v>0</v>
          </cell>
        </row>
      </sheetData>
      <sheetData sheetId="8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-4526921624</v>
          </cell>
          <cell r="P21">
            <v>17791190744</v>
          </cell>
        </row>
        <row r="22">
          <cell r="G22">
            <v>1644884340381</v>
          </cell>
          <cell r="H22">
            <v>1801082385464</v>
          </cell>
        </row>
        <row r="23">
          <cell r="G23">
            <v>0</v>
          </cell>
          <cell r="H23">
            <v>0</v>
          </cell>
        </row>
        <row r="24">
          <cell r="O24">
            <v>222557835429</v>
          </cell>
          <cell r="P24">
            <v>193922620675</v>
          </cell>
        </row>
        <row r="25">
          <cell r="G25">
            <v>0</v>
          </cell>
          <cell r="H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O27">
            <v>7309552960</v>
          </cell>
          <cell r="P27">
            <v>23653818373</v>
          </cell>
        </row>
        <row r="29">
          <cell r="G29">
            <v>0</v>
          </cell>
          <cell r="H29">
            <v>0</v>
          </cell>
        </row>
        <row r="32">
          <cell r="G32">
            <v>127529881006</v>
          </cell>
          <cell r="H32">
            <v>149515227496</v>
          </cell>
        </row>
        <row r="33">
          <cell r="G33">
            <v>385599053278</v>
          </cell>
          <cell r="H33">
            <v>423420487243</v>
          </cell>
        </row>
        <row r="34">
          <cell r="G34">
            <v>937003810659</v>
          </cell>
          <cell r="H34">
            <v>1054694282039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0</v>
          </cell>
          <cell r="H39">
            <v>0</v>
          </cell>
          <cell r="O39">
            <v>159318143227</v>
          </cell>
          <cell r="P39">
            <v>190896720812</v>
          </cell>
        </row>
        <row r="40">
          <cell r="G40">
            <v>36965823270</v>
          </cell>
          <cell r="H40">
            <v>35139172418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133169573347</v>
          </cell>
          <cell r="P47">
            <v>147115802311</v>
          </cell>
        </row>
        <row r="48">
          <cell r="G48">
            <v>0</v>
          </cell>
          <cell r="H48">
            <v>0</v>
          </cell>
        </row>
        <row r="50">
          <cell r="G50">
            <v>0</v>
          </cell>
          <cell r="H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D20" sqref="D20:F20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7" customFormat="1" ht="1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7" customFormat="1" ht="1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7" customFormat="1" ht="1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0" t="s">
        <v>57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16"/>
      <c r="B11" s="61" t="s">
        <v>4</v>
      </c>
      <c r="C11" s="61"/>
      <c r="D11" s="61"/>
      <c r="E11" s="61"/>
      <c r="F11" s="17"/>
      <c r="G11" s="18">
        <v>2013</v>
      </c>
      <c r="H11" s="18">
        <v>2012</v>
      </c>
      <c r="I11" s="19"/>
      <c r="J11" s="61" t="s">
        <v>4</v>
      </c>
      <c r="K11" s="61"/>
      <c r="L11" s="61"/>
      <c r="M11" s="61"/>
      <c r="N11" s="17"/>
      <c r="O11" s="18">
        <v>2013</v>
      </c>
      <c r="P11" s="18">
        <v>2012</v>
      </c>
      <c r="Q11" s="20"/>
    </row>
    <row r="12" spans="1:17" s="5" customFormat="1" ht="4.5" customHeight="1">
      <c r="A12" s="21"/>
      <c r="B12" s="8"/>
      <c r="C12" s="8"/>
      <c r="D12" s="22"/>
      <c r="E12" s="22"/>
      <c r="F12" s="22"/>
      <c r="G12" s="23"/>
      <c r="H12" s="23"/>
      <c r="I12" s="8"/>
      <c r="Q12" s="24"/>
    </row>
    <row r="13" spans="1:17" s="5" customFormat="1" ht="4.5" customHeight="1">
      <c r="A13" s="25"/>
      <c r="B13" s="6"/>
      <c r="C13" s="26"/>
      <c r="D13" s="26"/>
      <c r="E13" s="26"/>
      <c r="F13" s="26"/>
      <c r="G13" s="23"/>
      <c r="H13" s="23"/>
      <c r="I13" s="6"/>
      <c r="Q13" s="24"/>
    </row>
    <row r="14" spans="1:17" s="7" customFormat="1" ht="15" customHeight="1">
      <c r="A14" s="25"/>
      <c r="B14" s="26" t="s">
        <v>5</v>
      </c>
      <c r="C14" s="6"/>
      <c r="D14" s="6"/>
      <c r="E14" s="26"/>
      <c r="F14" s="26"/>
      <c r="G14" s="23"/>
      <c r="H14" s="23"/>
      <c r="I14" s="6"/>
      <c r="J14" s="27" t="s">
        <v>6</v>
      </c>
      <c r="K14" s="26"/>
      <c r="L14" s="6"/>
      <c r="M14" s="28"/>
      <c r="N14" s="28"/>
      <c r="O14" s="29"/>
      <c r="P14" s="29"/>
      <c r="Q14" s="24"/>
    </row>
    <row r="15" spans="1:17" s="7" customFormat="1" ht="4.5" customHeight="1">
      <c r="A15" s="25"/>
      <c r="B15" s="6"/>
      <c r="C15" s="26"/>
      <c r="D15" s="6"/>
      <c r="E15" s="26"/>
      <c r="F15" s="26"/>
      <c r="G15" s="23"/>
      <c r="H15" s="23"/>
      <c r="I15" s="6"/>
      <c r="J15" s="6"/>
      <c r="K15" s="26"/>
      <c r="L15" s="26"/>
      <c r="M15" s="26"/>
      <c r="N15" s="26"/>
      <c r="O15" s="29"/>
      <c r="P15" s="29"/>
      <c r="Q15" s="24"/>
    </row>
    <row r="16" spans="1:17" s="7" customFormat="1" ht="15" customHeight="1">
      <c r="A16" s="25"/>
      <c r="B16" s="6"/>
      <c r="C16" s="27" t="s">
        <v>7</v>
      </c>
      <c r="D16" s="6"/>
      <c r="E16" s="27"/>
      <c r="F16" s="27"/>
      <c r="G16" s="30">
        <f>SUM(G17:G29)</f>
        <v>1995396381590</v>
      </c>
      <c r="H16" s="30">
        <f>SUM(H17:H29)</f>
        <v>2128990302150</v>
      </c>
      <c r="I16" s="6"/>
      <c r="J16" s="6"/>
      <c r="K16" s="27" t="s">
        <v>7</v>
      </c>
      <c r="L16" s="6"/>
      <c r="M16" s="28"/>
      <c r="N16" s="28"/>
      <c r="O16" s="30">
        <f>SUM(O18:O21)</f>
        <v>-4526921624</v>
      </c>
      <c r="P16" s="30">
        <f>SUM(P18:P21)</f>
        <v>17791190744</v>
      </c>
      <c r="Q16" s="24"/>
    </row>
    <row r="17" spans="1:17" s="7" customFormat="1" ht="15" customHeight="1">
      <c r="A17" s="25"/>
      <c r="B17" s="6"/>
      <c r="C17" s="26"/>
      <c r="D17" s="54" t="s">
        <v>8</v>
      </c>
      <c r="E17" s="54"/>
      <c r="F17" s="54"/>
      <c r="G17" s="31">
        <f>'[1]CFE'!G17+'[1]PEMEX'!G17</f>
        <v>0</v>
      </c>
      <c r="H17" s="31">
        <f>'[1]CFE'!H17+'[1]PEMEX'!H17</f>
        <v>0</v>
      </c>
      <c r="I17" s="6"/>
      <c r="J17" s="6"/>
      <c r="K17" s="5"/>
      <c r="L17" s="5"/>
      <c r="M17" s="5"/>
      <c r="N17" s="5"/>
      <c r="O17" s="5"/>
      <c r="P17" s="5"/>
      <c r="Q17" s="24"/>
    </row>
    <row r="18" spans="1:17" s="7" customFormat="1" ht="15" customHeight="1">
      <c r="A18" s="25"/>
      <c r="B18" s="6"/>
      <c r="C18" s="32"/>
      <c r="D18" s="54" t="s">
        <v>9</v>
      </c>
      <c r="E18" s="54"/>
      <c r="F18" s="54"/>
      <c r="G18" s="31">
        <f>'[1]CFE'!G18+'[1]PEMEX'!G18</f>
        <v>0</v>
      </c>
      <c r="H18" s="31">
        <f>'[1]CFE'!H18+'[1]PEMEX'!H18</f>
        <v>0</v>
      </c>
      <c r="I18" s="6"/>
      <c r="J18" s="6"/>
      <c r="K18" s="23"/>
      <c r="L18" s="23" t="s">
        <v>10</v>
      </c>
      <c r="M18" s="23"/>
      <c r="N18" s="28"/>
      <c r="O18" s="31">
        <f>'[1]CFE'!O18+'[1]PEMEX'!O18</f>
        <v>0</v>
      </c>
      <c r="P18" s="31">
        <f>'[1]CFE'!P18+'[1]PEMEX'!P18</f>
        <v>0</v>
      </c>
      <c r="Q18" s="24"/>
    </row>
    <row r="19" spans="1:17" s="7" customFormat="1" ht="15" customHeight="1">
      <c r="A19" s="25"/>
      <c r="B19" s="6"/>
      <c r="C19" s="32"/>
      <c r="D19" s="54" t="s">
        <v>11</v>
      </c>
      <c r="E19" s="54"/>
      <c r="F19" s="54"/>
      <c r="G19" s="31">
        <f>'[1]CFE'!G19+'[1]PEMEX'!G19</f>
        <v>0</v>
      </c>
      <c r="H19" s="31">
        <f>'[1]CFE'!H19+'[1]PEMEX'!H19</f>
        <v>0</v>
      </c>
      <c r="I19" s="6"/>
      <c r="J19" s="6"/>
      <c r="K19" s="23"/>
      <c r="L19" s="23" t="s">
        <v>12</v>
      </c>
      <c r="M19" s="23"/>
      <c r="N19" s="28"/>
      <c r="O19" s="31">
        <f>'[1]CFE'!O19+'[1]PEMEX'!O19</f>
        <v>0</v>
      </c>
      <c r="P19" s="31">
        <f>'[1]CFE'!P19+'[1]PEMEX'!P19</f>
        <v>0</v>
      </c>
      <c r="Q19" s="24"/>
    </row>
    <row r="20" spans="1:17" s="7" customFormat="1" ht="15" customHeight="1">
      <c r="A20" s="25"/>
      <c r="B20" s="6"/>
      <c r="C20" s="32"/>
      <c r="D20" s="54" t="s">
        <v>13</v>
      </c>
      <c r="E20" s="54"/>
      <c r="F20" s="54"/>
      <c r="G20" s="31">
        <f>'[1]CFE'!G20+'[1]PEMEX'!G20</f>
        <v>0</v>
      </c>
      <c r="H20" s="31">
        <f>'[1]CFE'!H20+'[1]PEMEX'!H20</f>
        <v>0</v>
      </c>
      <c r="I20" s="6"/>
      <c r="J20" s="6"/>
      <c r="K20" s="23"/>
      <c r="L20" s="23" t="s">
        <v>14</v>
      </c>
      <c r="M20" s="23"/>
      <c r="N20" s="28"/>
      <c r="O20" s="31">
        <f>'[1]CFE'!O20+'[1]PEMEX'!O20</f>
        <v>0</v>
      </c>
      <c r="P20" s="31">
        <f>'[1]CFE'!P20+'[1]PEMEX'!P20</f>
        <v>0</v>
      </c>
      <c r="Q20" s="24"/>
    </row>
    <row r="21" spans="1:17" s="7" customFormat="1" ht="15" customHeight="1">
      <c r="A21" s="25"/>
      <c r="B21" s="6"/>
      <c r="C21" s="32"/>
      <c r="D21" s="54" t="s">
        <v>15</v>
      </c>
      <c r="E21" s="54"/>
      <c r="F21" s="54"/>
      <c r="G21" s="31">
        <f>'[1]CFE'!G21+'[1]PEMEX'!G21</f>
        <v>0</v>
      </c>
      <c r="H21" s="31">
        <f>'[1]CFE'!H21+'[1]PEMEX'!H21</f>
        <v>0</v>
      </c>
      <c r="I21" s="6"/>
      <c r="J21" s="6"/>
      <c r="K21" s="23"/>
      <c r="L21" s="23" t="s">
        <v>16</v>
      </c>
      <c r="M21" s="23"/>
      <c r="N21" s="28"/>
      <c r="O21" s="31">
        <f>'[1]CFE'!O21+'[1]PEMEX'!O21</f>
        <v>-4526921624</v>
      </c>
      <c r="P21" s="31">
        <f>'[1]CFE'!P21+'[1]PEMEX'!P21</f>
        <v>17791190744</v>
      </c>
      <c r="Q21" s="24"/>
    </row>
    <row r="22" spans="1:17" s="7" customFormat="1" ht="15" customHeight="1">
      <c r="A22" s="25"/>
      <c r="B22" s="6"/>
      <c r="C22" s="32"/>
      <c r="D22" s="54" t="s">
        <v>17</v>
      </c>
      <c r="E22" s="54"/>
      <c r="F22" s="54"/>
      <c r="G22" s="31">
        <f>'[1]CFE'!G22+'[1]PEMEX'!G22</f>
        <v>1950757534582</v>
      </c>
      <c r="H22" s="31">
        <f>'[1]CFE'!H22+'[1]PEMEX'!H22</f>
        <v>2106454653067</v>
      </c>
      <c r="I22" s="6"/>
      <c r="J22" s="6"/>
      <c r="K22" s="26"/>
      <c r="L22" s="6"/>
      <c r="M22" s="26"/>
      <c r="N22" s="26"/>
      <c r="O22" s="23"/>
      <c r="P22" s="23"/>
      <c r="Q22" s="24"/>
    </row>
    <row r="23" spans="1:17" s="7" customFormat="1" ht="27" customHeight="1">
      <c r="A23" s="25"/>
      <c r="B23" s="6"/>
      <c r="C23" s="32"/>
      <c r="D23" s="54" t="s">
        <v>18</v>
      </c>
      <c r="E23" s="54"/>
      <c r="F23" s="54"/>
      <c r="G23" s="31">
        <f>'[1]CFE'!G23+'[1]PEMEX'!G23</f>
        <v>0</v>
      </c>
      <c r="H23" s="31">
        <f>'[1]CFE'!H23+'[1]PEMEX'!H23</f>
        <v>0</v>
      </c>
      <c r="I23" s="6"/>
      <c r="J23" s="6"/>
      <c r="K23" s="27" t="s">
        <v>19</v>
      </c>
      <c r="L23" s="6"/>
      <c r="M23" s="28"/>
      <c r="N23" s="28"/>
      <c r="O23" s="30">
        <f>SUM(O24:O27)</f>
        <v>293376628094</v>
      </c>
      <c r="P23" s="30">
        <f>SUM(P24:P27)</f>
        <v>275696243769</v>
      </c>
      <c r="Q23" s="24"/>
    </row>
    <row r="24" spans="1:17" s="7" customFormat="1" ht="15" customHeight="1">
      <c r="A24" s="25"/>
      <c r="B24" s="6"/>
      <c r="C24" s="26"/>
      <c r="D24" s="6"/>
      <c r="E24" s="26"/>
      <c r="F24" s="26"/>
      <c r="G24" s="31"/>
      <c r="H24" s="31"/>
      <c r="I24" s="6"/>
      <c r="J24" s="6"/>
      <c r="K24" s="23"/>
      <c r="L24" s="23" t="s">
        <v>12</v>
      </c>
      <c r="M24" s="23"/>
      <c r="N24" s="28"/>
      <c r="O24" s="31">
        <f>'[1]CFE'!O24+'[1]PEMEX'!O24</f>
        <v>232186349454</v>
      </c>
      <c r="P24" s="31">
        <f>'[1]CFE'!P24+'[1]PEMEX'!P24</f>
        <v>203962165745</v>
      </c>
      <c r="Q24" s="24"/>
    </row>
    <row r="25" spans="1:17" s="7" customFormat="1" ht="15" customHeight="1">
      <c r="A25" s="25"/>
      <c r="B25" s="6"/>
      <c r="C25" s="32"/>
      <c r="D25" s="54" t="s">
        <v>20</v>
      </c>
      <c r="E25" s="54"/>
      <c r="F25" s="54"/>
      <c r="G25" s="31">
        <f>'[1]CFE'!G25+'[1]PEMEX'!G25</f>
        <v>0</v>
      </c>
      <c r="H25" s="31">
        <f>'[1]CFE'!H25+'[1]PEMEX'!H25</f>
        <v>0</v>
      </c>
      <c r="I25" s="6"/>
      <c r="J25" s="6"/>
      <c r="K25" s="23"/>
      <c r="L25" s="32" t="s">
        <v>14</v>
      </c>
      <c r="M25" s="32"/>
      <c r="N25" s="28"/>
      <c r="O25" s="31">
        <f>'[1]CFE'!O25+'[1]PEMEX'!O25</f>
        <v>4472820255</v>
      </c>
      <c r="P25" s="31">
        <f>'[1]CFE'!P25+'[1]PEMEX'!P25</f>
        <v>3321216236</v>
      </c>
      <c r="Q25" s="24"/>
    </row>
    <row r="26" spans="1:17" s="7" customFormat="1" ht="4.5" customHeight="1">
      <c r="A26" s="25"/>
      <c r="B26" s="6"/>
      <c r="C26" s="26"/>
      <c r="D26" s="6"/>
      <c r="E26" s="26"/>
      <c r="F26" s="26"/>
      <c r="G26" s="31"/>
      <c r="H26" s="31"/>
      <c r="I26" s="6"/>
      <c r="J26" s="6"/>
      <c r="K26" s="5"/>
      <c r="L26" s="5"/>
      <c r="M26" s="5"/>
      <c r="N26" s="5"/>
      <c r="O26" s="31"/>
      <c r="P26" s="31"/>
      <c r="Q26" s="24"/>
    </row>
    <row r="27" spans="1:17" s="7" customFormat="1" ht="15" customHeight="1">
      <c r="A27" s="25"/>
      <c r="B27" s="6"/>
      <c r="C27" s="32"/>
      <c r="D27" s="54" t="s">
        <v>21</v>
      </c>
      <c r="E27" s="54"/>
      <c r="F27" s="54"/>
      <c r="G27" s="31">
        <f>'[1]CFE'!G27+'[1]PEMEX'!G27</f>
        <v>7725257410</v>
      </c>
      <c r="H27" s="31">
        <f>'[1]CFE'!H27+'[1]PEMEX'!H27</f>
        <v>11629634520</v>
      </c>
      <c r="I27" s="6"/>
      <c r="J27" s="6"/>
      <c r="K27" s="23"/>
      <c r="L27" s="32" t="s">
        <v>16</v>
      </c>
      <c r="M27" s="32"/>
      <c r="N27" s="28"/>
      <c r="O27" s="31">
        <f>'[1]CFE'!O27+'[1]PEMEX'!O27</f>
        <v>56717458385</v>
      </c>
      <c r="P27" s="31">
        <f>'[1]CFE'!P27+'[1]PEMEX'!P27</f>
        <v>68412861788</v>
      </c>
      <c r="Q27" s="24"/>
    </row>
    <row r="28" spans="1:17" s="7" customFormat="1" ht="4.5" customHeight="1">
      <c r="A28" s="25"/>
      <c r="B28" s="6"/>
      <c r="C28" s="26"/>
      <c r="D28" s="6"/>
      <c r="E28" s="26"/>
      <c r="F28" s="26"/>
      <c r="G28" s="31"/>
      <c r="H28" s="31"/>
      <c r="I28" s="6"/>
      <c r="J28" s="6"/>
      <c r="K28" s="23"/>
      <c r="L28" s="23"/>
      <c r="M28" s="23"/>
      <c r="N28" s="23"/>
      <c r="O28" s="31"/>
      <c r="P28" s="29"/>
      <c r="Q28" s="24"/>
    </row>
    <row r="29" spans="1:17" s="7" customFormat="1" ht="15" customHeight="1">
      <c r="A29" s="25"/>
      <c r="B29" s="6"/>
      <c r="C29" s="32"/>
      <c r="D29" s="54" t="s">
        <v>22</v>
      </c>
      <c r="E29" s="54"/>
      <c r="F29" s="28"/>
      <c r="G29" s="31">
        <f>'[1]CFE'!G29+'[1]PEMEX'!G29</f>
        <v>36913589598</v>
      </c>
      <c r="H29" s="31">
        <f>'[1]CFE'!H29+'[1]PEMEX'!H29</f>
        <v>10906014563</v>
      </c>
      <c r="I29" s="6"/>
      <c r="J29" s="5"/>
      <c r="K29" s="55" t="s">
        <v>23</v>
      </c>
      <c r="L29" s="55"/>
      <c r="M29" s="55"/>
      <c r="N29" s="55"/>
      <c r="O29" s="30">
        <f>O16-O23</f>
        <v>-297903549718</v>
      </c>
      <c r="P29" s="30">
        <f>P16-P23</f>
        <v>-257905053025</v>
      </c>
      <c r="Q29" s="24"/>
    </row>
    <row r="30" spans="1:17" s="7" customFormat="1" ht="15" customHeight="1">
      <c r="A30" s="25"/>
      <c r="B30" s="6"/>
      <c r="C30" s="26"/>
      <c r="D30" s="6"/>
      <c r="E30" s="26"/>
      <c r="F30" s="26"/>
      <c r="G30" s="23"/>
      <c r="H30" s="23"/>
      <c r="I30" s="6"/>
      <c r="J30" s="27" t="s">
        <v>24</v>
      </c>
      <c r="K30" s="5"/>
      <c r="L30" s="5"/>
      <c r="M30" s="5"/>
      <c r="N30" s="5"/>
      <c r="O30" s="5"/>
      <c r="P30" s="5"/>
      <c r="Q30" s="24"/>
    </row>
    <row r="31" spans="1:17" s="7" customFormat="1" ht="15" customHeight="1">
      <c r="A31" s="25"/>
      <c r="B31" s="6"/>
      <c r="C31" s="27" t="s">
        <v>19</v>
      </c>
      <c r="D31" s="6"/>
      <c r="E31" s="28"/>
      <c r="F31" s="28"/>
      <c r="G31" s="30">
        <f>SUM(G32:G50)</f>
        <v>1787185372732</v>
      </c>
      <c r="H31" s="30">
        <f>SUM(H32:H50)</f>
        <v>1945630967532</v>
      </c>
      <c r="I31" s="6"/>
      <c r="J31" s="6"/>
      <c r="K31" s="26"/>
      <c r="L31" s="6"/>
      <c r="M31" s="28"/>
      <c r="N31" s="28"/>
      <c r="O31" s="29"/>
      <c r="P31" s="29"/>
      <c r="Q31" s="24"/>
    </row>
    <row r="32" spans="1:17" s="7" customFormat="1" ht="15" customHeight="1">
      <c r="A32" s="25"/>
      <c r="B32" s="6"/>
      <c r="C32" s="27"/>
      <c r="D32" s="54" t="s">
        <v>25</v>
      </c>
      <c r="E32" s="54"/>
      <c r="F32" s="54"/>
      <c r="G32" s="31">
        <f>'[1]CFE'!G32+'[1]PEMEX'!G32</f>
        <v>175355673470</v>
      </c>
      <c r="H32" s="31">
        <f>'[1]CFE'!H32+'[1]PEMEX'!H32</f>
        <v>194467315020</v>
      </c>
      <c r="I32" s="6"/>
      <c r="J32" s="6"/>
      <c r="K32" s="26"/>
      <c r="L32" s="26"/>
      <c r="M32" s="26"/>
      <c r="N32" s="26"/>
      <c r="O32" s="29"/>
      <c r="P32" s="29"/>
      <c r="Q32" s="24"/>
    </row>
    <row r="33" spans="1:17" s="7" customFormat="1" ht="15" customHeight="1">
      <c r="A33" s="25"/>
      <c r="B33" s="6"/>
      <c r="C33" s="27"/>
      <c r="D33" s="54" t="s">
        <v>26</v>
      </c>
      <c r="E33" s="54"/>
      <c r="F33" s="54"/>
      <c r="G33" s="31">
        <f>'[1]CFE'!G33+'[1]PEMEX'!G33</f>
        <v>568723066315</v>
      </c>
      <c r="H33" s="31">
        <f>'[1]CFE'!H33+'[1]PEMEX'!H33</f>
        <v>597281634468</v>
      </c>
      <c r="I33" s="6"/>
      <c r="J33" s="5"/>
      <c r="K33" s="27" t="s">
        <v>7</v>
      </c>
      <c r="L33" s="6"/>
      <c r="M33" s="28"/>
      <c r="N33" s="28"/>
      <c r="O33" s="30">
        <f>O35+O38+O39</f>
        <v>184618815268</v>
      </c>
      <c r="P33" s="30">
        <f>P35+P38+P39</f>
        <v>198643442154</v>
      </c>
      <c r="Q33" s="24"/>
    </row>
    <row r="34" spans="1:17" s="7" customFormat="1" ht="15" customHeight="1">
      <c r="A34" s="25"/>
      <c r="B34" s="6"/>
      <c r="C34" s="27"/>
      <c r="D34" s="54" t="s">
        <v>27</v>
      </c>
      <c r="E34" s="54"/>
      <c r="F34" s="54"/>
      <c r="G34" s="31">
        <f>'[1]CFE'!G34+'[1]PEMEX'!G34</f>
        <v>983259074802</v>
      </c>
      <c r="H34" s="31">
        <f>'[1]CFE'!H34+'[1]PEMEX'!H34</f>
        <v>1098580255189</v>
      </c>
      <c r="I34" s="6"/>
      <c r="J34" s="6"/>
      <c r="K34" s="5"/>
      <c r="L34" s="5"/>
      <c r="M34" s="5"/>
      <c r="N34" s="5"/>
      <c r="O34" s="5"/>
      <c r="P34" s="5"/>
      <c r="Q34" s="24"/>
    </row>
    <row r="35" spans="1:17" s="7" customFormat="1" ht="15" customHeight="1">
      <c r="A35" s="25"/>
      <c r="B35" s="6"/>
      <c r="C35" s="26"/>
      <c r="D35" s="6"/>
      <c r="E35" s="26"/>
      <c r="F35" s="26"/>
      <c r="G35" s="31"/>
      <c r="H35" s="31"/>
      <c r="I35" s="6"/>
      <c r="J35" s="6"/>
      <c r="K35" s="27"/>
      <c r="L35" s="32" t="s">
        <v>28</v>
      </c>
      <c r="M35" s="28"/>
      <c r="N35" s="28"/>
      <c r="O35" s="31">
        <f>'[1]CFE'!O35+'[1]PEMEX'!O35</f>
        <v>0</v>
      </c>
      <c r="P35" s="31">
        <f>'[1]CFE'!P35+'[1]PEMEX'!P35</f>
        <v>0</v>
      </c>
      <c r="Q35" s="24"/>
    </row>
    <row r="36" spans="1:17" s="7" customFormat="1" ht="15" customHeight="1">
      <c r="A36" s="25"/>
      <c r="B36" s="6"/>
      <c r="C36" s="27"/>
      <c r="D36" s="54" t="s">
        <v>29</v>
      </c>
      <c r="E36" s="54"/>
      <c r="F36" s="54"/>
      <c r="G36" s="31">
        <f>'[1]CFE'!G36+'[1]PEMEX'!G36</f>
        <v>0</v>
      </c>
      <c r="H36" s="31">
        <f>'[1]CFE'!H36+'[1]PEMEX'!H36</f>
        <v>0</v>
      </c>
      <c r="I36" s="6"/>
      <c r="J36" s="6"/>
      <c r="K36" s="27"/>
      <c r="L36" s="32" t="s">
        <v>30</v>
      </c>
      <c r="M36" s="28"/>
      <c r="N36" s="28"/>
      <c r="O36" s="31">
        <f>'[1]CFE'!O36+'[1]PEMEX'!O36</f>
        <v>0</v>
      </c>
      <c r="P36" s="31">
        <f>'[1]CFE'!P36+'[1]PEMEX'!P36</f>
        <v>0</v>
      </c>
      <c r="Q36" s="24"/>
    </row>
    <row r="37" spans="1:17" s="7" customFormat="1" ht="15" customHeight="1">
      <c r="A37" s="25"/>
      <c r="B37" s="6"/>
      <c r="C37" s="27"/>
      <c r="D37" s="54" t="s">
        <v>31</v>
      </c>
      <c r="E37" s="54"/>
      <c r="F37" s="54"/>
      <c r="G37" s="31">
        <f>'[1]CFE'!G37+'[1]PEMEX'!G37</f>
        <v>0</v>
      </c>
      <c r="H37" s="31">
        <f>'[1]CFE'!H37+'[1]PEMEX'!H37</f>
        <v>0</v>
      </c>
      <c r="I37" s="6"/>
      <c r="J37" s="6"/>
      <c r="K37" s="27"/>
      <c r="L37" s="32" t="s">
        <v>32</v>
      </c>
      <c r="M37" s="28"/>
      <c r="N37" s="28"/>
      <c r="O37" s="31">
        <f>'[1]CFE'!O37+'[1]PEMEX'!O37</f>
        <v>0</v>
      </c>
      <c r="P37" s="31">
        <f>'[1]CFE'!P37+'[1]PEMEX'!P37</f>
        <v>0</v>
      </c>
      <c r="Q37" s="24"/>
    </row>
    <row r="38" spans="1:17" s="7" customFormat="1" ht="15" customHeight="1">
      <c r="A38" s="25"/>
      <c r="B38" s="6"/>
      <c r="C38" s="27"/>
      <c r="D38" s="54" t="s">
        <v>33</v>
      </c>
      <c r="E38" s="54"/>
      <c r="F38" s="54"/>
      <c r="G38" s="31">
        <f>'[1]CFE'!G38+'[1]PEMEX'!G38</f>
        <v>0</v>
      </c>
      <c r="H38" s="31">
        <f>'[1]CFE'!H38+'[1]PEMEX'!H38</f>
        <v>0</v>
      </c>
      <c r="I38" s="6"/>
      <c r="J38" s="6"/>
      <c r="K38" s="23"/>
      <c r="L38" s="32" t="s">
        <v>34</v>
      </c>
      <c r="M38" s="28"/>
      <c r="N38" s="28"/>
      <c r="O38" s="31">
        <f>'[1]CFE'!O38+'[1]PEMEX'!O38</f>
        <v>0</v>
      </c>
      <c r="P38" s="31">
        <f>'[1]CFE'!P38+'[1]PEMEX'!P38</f>
        <v>0</v>
      </c>
      <c r="Q38" s="24"/>
    </row>
    <row r="39" spans="1:17" s="7" customFormat="1" ht="15" customHeight="1">
      <c r="A39" s="25"/>
      <c r="B39" s="6"/>
      <c r="C39" s="27"/>
      <c r="D39" s="54" t="s">
        <v>35</v>
      </c>
      <c r="E39" s="54"/>
      <c r="F39" s="54"/>
      <c r="G39" s="31">
        <f>'[1]CFE'!G39+'[1]PEMEX'!G39</f>
        <v>0</v>
      </c>
      <c r="H39" s="31">
        <f>'[1]CFE'!H39+'[1]PEMEX'!H39</f>
        <v>0</v>
      </c>
      <c r="I39" s="6"/>
      <c r="J39" s="6"/>
      <c r="K39" s="23"/>
      <c r="L39" s="32" t="s">
        <v>36</v>
      </c>
      <c r="M39" s="28"/>
      <c r="N39" s="28"/>
      <c r="O39" s="31">
        <f>'[1]CFE'!O39+'[1]PEMEX'!O39</f>
        <v>184618815268</v>
      </c>
      <c r="P39" s="31">
        <f>'[1]CFE'!P39+'[1]PEMEX'!P39</f>
        <v>198643442154</v>
      </c>
      <c r="Q39" s="24"/>
    </row>
    <row r="40" spans="1:17" s="7" customFormat="1" ht="15" customHeight="1">
      <c r="A40" s="25"/>
      <c r="B40" s="6"/>
      <c r="C40" s="27"/>
      <c r="D40" s="54" t="s">
        <v>37</v>
      </c>
      <c r="E40" s="54"/>
      <c r="F40" s="54"/>
      <c r="G40" s="31">
        <f>'[1]CFE'!G40+'[1]PEMEX'!G40</f>
        <v>59847558145</v>
      </c>
      <c r="H40" s="31">
        <f>'[1]CFE'!H40+'[1]PEMEX'!H40</f>
        <v>55301762855</v>
      </c>
      <c r="I40" s="6"/>
      <c r="J40" s="6"/>
      <c r="K40" s="26"/>
      <c r="L40" s="6"/>
      <c r="M40" s="26"/>
      <c r="N40" s="26"/>
      <c r="O40" s="23"/>
      <c r="P40" s="23"/>
      <c r="Q40" s="24"/>
    </row>
    <row r="41" spans="1:17" s="7" customFormat="1" ht="15" customHeight="1">
      <c r="A41" s="25"/>
      <c r="B41" s="6"/>
      <c r="C41" s="27"/>
      <c r="D41" s="54" t="s">
        <v>38</v>
      </c>
      <c r="E41" s="54"/>
      <c r="F41" s="54"/>
      <c r="G41" s="31">
        <f>'[1]CFE'!G41+'[1]PEMEX'!G41</f>
        <v>0</v>
      </c>
      <c r="H41" s="31">
        <f>'[1]CFE'!H41+'[1]PEMEX'!H41</f>
        <v>0</v>
      </c>
      <c r="I41" s="6"/>
      <c r="J41" s="5"/>
      <c r="K41" s="27" t="s">
        <v>19</v>
      </c>
      <c r="L41" s="6"/>
      <c r="M41" s="28"/>
      <c r="N41" s="28"/>
      <c r="O41" s="30">
        <f>O43+O46+O47</f>
        <v>144821748887</v>
      </c>
      <c r="P41" s="30">
        <f>P43+P46+P47</f>
        <v>156894302759</v>
      </c>
      <c r="Q41" s="24"/>
    </row>
    <row r="42" spans="1:17" s="7" customFormat="1" ht="15" customHeight="1">
      <c r="A42" s="25"/>
      <c r="B42" s="6"/>
      <c r="C42" s="27"/>
      <c r="D42" s="54" t="s">
        <v>39</v>
      </c>
      <c r="E42" s="54"/>
      <c r="F42" s="54"/>
      <c r="G42" s="31">
        <f>'[1]CFE'!G42+'[1]PEMEX'!G42</f>
        <v>0</v>
      </c>
      <c r="H42" s="31">
        <f>'[1]CFE'!H42+'[1]PEMEX'!H42</f>
        <v>0</v>
      </c>
      <c r="I42" s="6"/>
      <c r="J42" s="6"/>
      <c r="K42" s="5"/>
      <c r="L42" s="5"/>
      <c r="M42" s="5"/>
      <c r="N42" s="5"/>
      <c r="O42" s="5"/>
      <c r="P42" s="5"/>
      <c r="Q42" s="24"/>
    </row>
    <row r="43" spans="1:17" s="7" customFormat="1" ht="15" customHeight="1">
      <c r="A43" s="25"/>
      <c r="B43" s="6"/>
      <c r="C43" s="27"/>
      <c r="D43" s="54" t="s">
        <v>40</v>
      </c>
      <c r="E43" s="54"/>
      <c r="F43" s="54"/>
      <c r="G43" s="31">
        <f>'[1]CFE'!G43+'[1]PEMEX'!G43</f>
        <v>0</v>
      </c>
      <c r="H43" s="31">
        <f>'[1]CFE'!H43+'[1]PEMEX'!H43</f>
        <v>0</v>
      </c>
      <c r="I43" s="6"/>
      <c r="J43" s="6"/>
      <c r="K43" s="27"/>
      <c r="L43" s="32" t="s">
        <v>41</v>
      </c>
      <c r="M43" s="28"/>
      <c r="N43" s="28"/>
      <c r="O43" s="31">
        <f>'[1]CFE'!O43+'[1]PEMEX'!O43</f>
        <v>0</v>
      </c>
      <c r="P43" s="31">
        <f>'[1]CFE'!P43+'[1]PEMEX'!P43</f>
        <v>0</v>
      </c>
      <c r="Q43" s="24"/>
    </row>
    <row r="44" spans="1:17" s="7" customFormat="1" ht="15" customHeight="1">
      <c r="A44" s="25"/>
      <c r="B44" s="6"/>
      <c r="C44" s="27"/>
      <c r="D44" s="54" t="s">
        <v>42</v>
      </c>
      <c r="E44" s="54"/>
      <c r="F44" s="54"/>
      <c r="G44" s="31">
        <f>'[1]CFE'!G44+'[1]PEMEX'!G44</f>
        <v>0</v>
      </c>
      <c r="H44" s="31">
        <f>'[1]CFE'!H44+'[1]PEMEX'!H44</f>
        <v>0</v>
      </c>
      <c r="I44" s="6"/>
      <c r="J44" s="6"/>
      <c r="K44" s="27"/>
      <c r="L44" s="32" t="s">
        <v>30</v>
      </c>
      <c r="M44" s="28"/>
      <c r="N44" s="28"/>
      <c r="O44" s="31">
        <f>'[1]CFE'!O44+'[1]PEMEX'!O44</f>
        <v>0</v>
      </c>
      <c r="P44" s="31">
        <f>'[1]CFE'!P44+'[1]PEMEX'!P44</f>
        <v>0</v>
      </c>
      <c r="Q44" s="24"/>
    </row>
    <row r="45" spans="1:17" s="7" customFormat="1" ht="15" customHeight="1">
      <c r="A45" s="25"/>
      <c r="B45" s="6"/>
      <c r="C45" s="26"/>
      <c r="D45" s="6"/>
      <c r="E45" s="26"/>
      <c r="F45" s="26"/>
      <c r="G45" s="31"/>
      <c r="H45" s="31"/>
      <c r="I45" s="6"/>
      <c r="J45" s="6"/>
      <c r="K45" s="27"/>
      <c r="L45" s="32" t="s">
        <v>32</v>
      </c>
      <c r="M45" s="28"/>
      <c r="N45" s="28"/>
      <c r="O45" s="31">
        <f>'[1]CFE'!O45+'[1]PEMEX'!O45</f>
        <v>0</v>
      </c>
      <c r="P45" s="31">
        <f>'[1]CFE'!P45+'[1]PEMEX'!P45</f>
        <v>0</v>
      </c>
      <c r="Q45" s="24"/>
    </row>
    <row r="46" spans="1:17" s="7" customFormat="1" ht="15" customHeight="1">
      <c r="A46" s="25"/>
      <c r="B46" s="6"/>
      <c r="C46" s="27"/>
      <c r="D46" s="54" t="s">
        <v>43</v>
      </c>
      <c r="E46" s="54"/>
      <c r="F46" s="54"/>
      <c r="G46" s="31">
        <f>'[1]CFE'!G46+'[1]PEMEX'!G46</f>
        <v>0</v>
      </c>
      <c r="H46" s="31">
        <f>'[1]CFE'!H46+'[1]PEMEX'!H46</f>
        <v>0</v>
      </c>
      <c r="I46" s="6"/>
      <c r="J46" s="6"/>
      <c r="K46" s="23"/>
      <c r="L46" s="32" t="s">
        <v>44</v>
      </c>
      <c r="M46" s="28"/>
      <c r="N46" s="28"/>
      <c r="O46" s="31">
        <f>'[1]CFE'!O46+'[1]PEMEX'!O46</f>
        <v>0</v>
      </c>
      <c r="P46" s="31">
        <f>'[1]CFE'!P46+'[1]PEMEX'!P46</f>
        <v>0</v>
      </c>
      <c r="Q46" s="24"/>
    </row>
    <row r="47" spans="1:17" s="7" customFormat="1" ht="15" customHeight="1">
      <c r="A47" s="25"/>
      <c r="B47" s="6"/>
      <c r="C47" s="27"/>
      <c r="D47" s="54" t="s">
        <v>45</v>
      </c>
      <c r="E47" s="54"/>
      <c r="F47" s="54"/>
      <c r="G47" s="31">
        <f>'[1]CFE'!G47+'[1]PEMEX'!G47</f>
        <v>0</v>
      </c>
      <c r="H47" s="31">
        <f>'[1]CFE'!H47+'[1]PEMEX'!H47</f>
        <v>0</v>
      </c>
      <c r="I47" s="6"/>
      <c r="J47" s="6"/>
      <c r="K47" s="23"/>
      <c r="L47" s="32" t="s">
        <v>46</v>
      </c>
      <c r="M47" s="28"/>
      <c r="N47" s="28"/>
      <c r="O47" s="31">
        <f>'[1]CFE'!O47+'[1]PEMEX'!O47</f>
        <v>144821748887</v>
      </c>
      <c r="P47" s="31">
        <f>'[1]CFE'!P47+'[1]PEMEX'!P47</f>
        <v>156894302759</v>
      </c>
      <c r="Q47" s="24"/>
    </row>
    <row r="48" spans="1:17" s="7" customFormat="1" ht="15" customHeight="1">
      <c r="A48" s="25"/>
      <c r="B48" s="6"/>
      <c r="C48" s="27"/>
      <c r="D48" s="54" t="s">
        <v>47</v>
      </c>
      <c r="E48" s="54"/>
      <c r="F48" s="54"/>
      <c r="G48" s="31">
        <f>'[1]CFE'!G48+'[1]PEMEX'!G48</f>
        <v>0</v>
      </c>
      <c r="H48" s="31">
        <f>'[1]CFE'!H48+'[1]PEMEX'!H48</f>
        <v>0</v>
      </c>
      <c r="I48" s="6"/>
      <c r="J48" s="6"/>
      <c r="K48" s="23"/>
      <c r="L48" s="23"/>
      <c r="M48" s="23"/>
      <c r="N48" s="23"/>
      <c r="O48" s="29"/>
      <c r="P48" s="29"/>
      <c r="Q48" s="24"/>
    </row>
    <row r="49" spans="1:17" s="7" customFormat="1" ht="15" customHeight="1">
      <c r="A49" s="25"/>
      <c r="B49" s="6"/>
      <c r="C49" s="23"/>
      <c r="D49" s="23"/>
      <c r="E49" s="23"/>
      <c r="F49" s="23"/>
      <c r="G49" s="31"/>
      <c r="H49" s="31"/>
      <c r="I49" s="6"/>
      <c r="J49" s="5"/>
      <c r="K49" s="55" t="s">
        <v>48</v>
      </c>
      <c r="L49" s="55"/>
      <c r="M49" s="55"/>
      <c r="N49" s="55"/>
      <c r="O49" s="30">
        <f>O33-O41</f>
        <v>39797066381</v>
      </c>
      <c r="P49" s="30">
        <f>P33-P41</f>
        <v>41749139395</v>
      </c>
      <c r="Q49" s="24"/>
    </row>
    <row r="50" spans="1:17" s="7" customFormat="1" ht="15" customHeight="1">
      <c r="A50" s="25"/>
      <c r="B50" s="6"/>
      <c r="C50" s="27"/>
      <c r="D50" s="33" t="s">
        <v>49</v>
      </c>
      <c r="E50" s="33"/>
      <c r="F50" s="33"/>
      <c r="G50" s="31">
        <f>'[1]CFE'!G50+'[1]PEMEX'!G50</f>
        <v>0</v>
      </c>
      <c r="H50" s="31">
        <f>'[1]CFE'!H50+'[1]PEMEX'!H50</f>
        <v>0</v>
      </c>
      <c r="I50" s="6"/>
      <c r="J50" s="5"/>
      <c r="K50" s="5"/>
      <c r="L50" s="5"/>
      <c r="M50" s="5"/>
      <c r="N50" s="5"/>
      <c r="O50" s="5"/>
      <c r="P50" s="5"/>
      <c r="Q50" s="24"/>
    </row>
    <row r="51" spans="1:17" s="7" customFormat="1" ht="4.5" customHeight="1">
      <c r="A51" s="25"/>
      <c r="B51" s="6"/>
      <c r="C51" s="26"/>
      <c r="D51" s="6"/>
      <c r="E51" s="26"/>
      <c r="F51" s="26"/>
      <c r="G51" s="23"/>
      <c r="H51" s="23"/>
      <c r="I51" s="6"/>
      <c r="J51" s="6"/>
      <c r="K51" s="23"/>
      <c r="L51" s="23"/>
      <c r="M51" s="23"/>
      <c r="N51" s="23"/>
      <c r="O51" s="29"/>
      <c r="P51" s="29"/>
      <c r="Q51" s="24"/>
    </row>
    <row r="52" spans="1:17" s="38" customFormat="1" ht="15" customHeight="1">
      <c r="A52" s="34"/>
      <c r="B52" s="35"/>
      <c r="C52" s="55" t="s">
        <v>50</v>
      </c>
      <c r="D52" s="55"/>
      <c r="E52" s="55"/>
      <c r="F52" s="55"/>
      <c r="G52" s="36">
        <f>G16-G31</f>
        <v>208211008858</v>
      </c>
      <c r="H52" s="36">
        <f>H16-H31</f>
        <v>183359334618</v>
      </c>
      <c r="I52" s="35"/>
      <c r="J52" s="56" t="s">
        <v>51</v>
      </c>
      <c r="K52" s="56"/>
      <c r="L52" s="56"/>
      <c r="M52" s="56"/>
      <c r="N52" s="56"/>
      <c r="O52" s="36">
        <f>G52+O29+O49</f>
        <v>-49895474479</v>
      </c>
      <c r="P52" s="36">
        <f>H52+P29+P49</f>
        <v>-32796579012</v>
      </c>
      <c r="Q52" s="37"/>
    </row>
    <row r="53" spans="1:17" s="7" customFormat="1" ht="4.5" customHeight="1">
      <c r="A53" s="39"/>
      <c r="B53" s="40"/>
      <c r="C53" s="41"/>
      <c r="D53" s="41"/>
      <c r="E53" s="41"/>
      <c r="F53" s="41"/>
      <c r="G53" s="42"/>
      <c r="H53" s="42"/>
      <c r="I53" s="40"/>
      <c r="J53" s="43"/>
      <c r="K53" s="43"/>
      <c r="L53" s="43"/>
      <c r="M53" s="43"/>
      <c r="N53" s="43"/>
      <c r="O53" s="43"/>
      <c r="P53" s="43"/>
      <c r="Q53" s="44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23"/>
      <c r="L54" s="23"/>
      <c r="M54" s="23"/>
      <c r="N54" s="23"/>
      <c r="O54" s="29"/>
      <c r="P54" s="29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5" t="s">
        <v>52</v>
      </c>
      <c r="C56" s="45"/>
      <c r="D56" s="45"/>
      <c r="E56" s="45"/>
      <c r="F56" s="45"/>
      <c r="G56" s="45"/>
      <c r="H56" s="45"/>
      <c r="I56" s="45"/>
      <c r="J56" s="45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5"/>
      <c r="C57" s="46"/>
      <c r="D57" s="47"/>
      <c r="E57" s="47"/>
      <c r="F57" s="5"/>
      <c r="G57" s="48"/>
      <c r="H57" s="46"/>
      <c r="I57" s="47"/>
      <c r="J57" s="47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5"/>
      <c r="C58" s="46"/>
      <c r="D58" s="57"/>
      <c r="E58" s="57"/>
      <c r="F58" s="57"/>
      <c r="G58" s="57"/>
      <c r="H58" s="46"/>
      <c r="I58" s="47"/>
      <c r="J58" s="47"/>
      <c r="K58" s="5"/>
      <c r="L58" s="58"/>
      <c r="M58" s="58"/>
      <c r="N58" s="58"/>
      <c r="O58" s="58"/>
      <c r="P58" s="5"/>
      <c r="Q58" s="5"/>
    </row>
    <row r="59" spans="1:17" s="7" customFormat="1" ht="15" customHeight="1" hidden="1">
      <c r="A59" s="5"/>
      <c r="B59" s="49"/>
      <c r="C59" s="5"/>
      <c r="D59" s="52" t="s">
        <v>53</v>
      </c>
      <c r="E59" s="52"/>
      <c r="F59" s="52"/>
      <c r="G59" s="52"/>
      <c r="H59" s="5"/>
      <c r="I59" s="50"/>
      <c r="J59" s="5"/>
      <c r="K59" s="8"/>
      <c r="L59" s="52" t="s">
        <v>54</v>
      </c>
      <c r="M59" s="52"/>
      <c r="N59" s="52"/>
      <c r="O59" s="52"/>
      <c r="P59" s="5"/>
      <c r="Q59" s="5"/>
    </row>
    <row r="60" spans="1:17" s="7" customFormat="1" ht="15" customHeight="1" hidden="1">
      <c r="A60" s="5"/>
      <c r="B60" s="51"/>
      <c r="C60" s="5"/>
      <c r="D60" s="53" t="s">
        <v>55</v>
      </c>
      <c r="E60" s="53"/>
      <c r="F60" s="53"/>
      <c r="G60" s="53"/>
      <c r="H60" s="5"/>
      <c r="I60" s="50"/>
      <c r="J60" s="5"/>
      <c r="L60" s="53" t="s">
        <v>56</v>
      </c>
      <c r="M60" s="53"/>
      <c r="N60" s="53"/>
      <c r="O60" s="53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2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2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2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2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2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2014-04-08T20:24:56Z</dcterms:created>
  <dcterms:modified xsi:type="dcterms:W3CDTF">2014-04-09T01:11:46Z</dcterms:modified>
  <cp:category/>
  <cp:version/>
  <cp:contentType/>
  <cp:contentStatus/>
</cp:coreProperties>
</file>