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SF-COS-CD-SIN.PEMEX" sheetId="1" r:id="rId1"/>
  </sheets>
  <externalReferences>
    <externalReference r:id="rId4"/>
  </externalReferences>
  <definedNames>
    <definedName name="_xlnm.Print_Area" localSheetId="0">'ESF-COS-CD-SIN.PEMEX'!$A$1:$M$65</definedName>
  </definedNames>
  <calcPr fullCalcOnLoad="1"/>
</workbook>
</file>

<file path=xl/sharedStrings.xml><?xml version="1.0" encoding="utf-8"?>
<sst xmlns="http://schemas.openxmlformats.org/spreadsheetml/2006/main" count="73" uniqueCount="71">
  <si>
    <t>Cuenta de la Hacienda Pública Federal 2013</t>
  </si>
  <si>
    <t>Estado de Situación Financiera</t>
  </si>
  <si>
    <t>Al 31 de diciembre de 2013 y 2012</t>
  </si>
  <si>
    <t>(Pesos)</t>
  </si>
  <si>
    <t>ENTIDADES DE CONTROL PRESUPUESTARIO DIRECTO SIN PEMEX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</si>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</sst>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i/>
      <sz val="9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18" fillId="33" borderId="0" xfId="0" applyNumberFormat="1" applyFont="1" applyFill="1" applyAlignment="1">
      <alignment/>
    </xf>
    <xf numFmtId="164" fontId="18" fillId="33" borderId="0" xfId="0" applyNumberFormat="1" applyFont="1" applyFill="1" applyAlignment="1">
      <alignment wrapText="1"/>
    </xf>
    <xf numFmtId="164" fontId="18" fillId="33" borderId="0" xfId="49" applyNumberFormat="1" applyFont="1" applyFill="1" applyAlignment="1">
      <alignment horizontal="center"/>
    </xf>
    <xf numFmtId="164" fontId="19" fillId="33" borderId="0" xfId="49" applyNumberFormat="1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164" fontId="19" fillId="33" borderId="0" xfId="0" applyNumberFormat="1" applyFont="1" applyFill="1" applyBorder="1" applyAlignment="1">
      <alignment horizontal="centerContinuous"/>
    </xf>
    <xf numFmtId="164" fontId="19" fillId="33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4" fontId="19" fillId="33" borderId="0" xfId="15" applyNumberFormat="1" applyFont="1" applyFill="1" applyBorder="1" applyAlignment="1">
      <alignment horizontal="centerContinuous" vertical="center"/>
      <protection/>
    </xf>
    <xf numFmtId="164" fontId="19" fillId="33" borderId="0" xfId="0" applyNumberFormat="1" applyFont="1" applyFill="1" applyBorder="1" applyAlignment="1">
      <alignment/>
    </xf>
    <xf numFmtId="0" fontId="19" fillId="33" borderId="0" xfId="15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Alignment="1">
      <alignment/>
    </xf>
    <xf numFmtId="164" fontId="19" fillId="33" borderId="0" xfId="0" applyNumberFormat="1" applyFont="1" applyFill="1" applyBorder="1" applyAlignment="1">
      <alignment horizontal="right"/>
    </xf>
    <xf numFmtId="164" fontId="19" fillId="3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Alignment="1">
      <alignment/>
    </xf>
    <xf numFmtId="0" fontId="19" fillId="33" borderId="0" xfId="15" applyNumberFormat="1" applyFont="1" applyFill="1" applyBorder="1" applyAlignment="1">
      <alignment horizontal="center" vertical="center"/>
      <protection/>
    </xf>
    <xf numFmtId="164" fontId="19" fillId="33" borderId="10" xfId="15" applyNumberFormat="1" applyFont="1" applyFill="1" applyBorder="1" applyAlignment="1">
      <alignment horizontal="centerContinuous" vertical="center"/>
      <protection/>
    </xf>
    <xf numFmtId="164" fontId="19" fillId="33" borderId="11" xfId="15" applyNumberFormat="1" applyFont="1" applyFill="1" applyBorder="1" applyAlignment="1">
      <alignment horizontal="centerContinuous" vertical="center"/>
      <protection/>
    </xf>
    <xf numFmtId="164" fontId="19" fillId="33" borderId="12" xfId="15" applyNumberFormat="1" applyFont="1" applyFill="1" applyBorder="1" applyAlignment="1">
      <alignment horizontal="centerContinuous" vertical="center"/>
      <protection/>
    </xf>
    <xf numFmtId="164" fontId="50" fillId="34" borderId="13" xfId="53" applyNumberFormat="1" applyFont="1" applyFill="1" applyBorder="1" applyAlignment="1">
      <alignment horizontal="center" vertical="center"/>
      <protection/>
    </xf>
    <xf numFmtId="164" fontId="50" fillId="34" borderId="14" xfId="53" applyNumberFormat="1" applyFont="1" applyFill="1" applyBorder="1" applyAlignment="1">
      <alignment horizontal="center" vertical="center"/>
      <protection/>
    </xf>
    <xf numFmtId="164" fontId="50" fillId="34" borderId="14" xfId="0" applyNumberFormat="1" applyFont="1" applyFill="1" applyBorder="1" applyAlignment="1">
      <alignment horizontal="centerContinuous"/>
    </xf>
    <xf numFmtId="164" fontId="50" fillId="34" borderId="15" xfId="53" applyNumberFormat="1" applyFont="1" applyFill="1" applyBorder="1" applyAlignment="1">
      <alignment horizontal="center" vertical="center"/>
      <protection/>
    </xf>
    <xf numFmtId="164" fontId="51" fillId="0" borderId="0" xfId="0" applyNumberFormat="1" applyFont="1" applyAlignment="1">
      <alignment/>
    </xf>
    <xf numFmtId="164" fontId="50" fillId="34" borderId="16" xfId="53" applyNumberFormat="1" applyFont="1" applyFill="1" applyBorder="1" applyAlignment="1">
      <alignment horizontal="center" vertical="center"/>
      <protection/>
    </xf>
    <xf numFmtId="164" fontId="50" fillId="34" borderId="17" xfId="53" applyNumberFormat="1" applyFont="1" applyFill="1" applyBorder="1" applyAlignment="1">
      <alignment horizontal="center" vertical="center"/>
      <protection/>
    </xf>
    <xf numFmtId="1" fontId="50" fillId="34" borderId="17" xfId="49" applyNumberFormat="1" applyFont="1" applyFill="1" applyBorder="1" applyAlignment="1">
      <alignment horizontal="center"/>
    </xf>
    <xf numFmtId="164" fontId="50" fillId="34" borderId="18" xfId="53" applyNumberFormat="1" applyFont="1" applyFill="1" applyBorder="1" applyAlignment="1">
      <alignment horizontal="center" vertical="center"/>
      <protection/>
    </xf>
    <xf numFmtId="1" fontId="51" fillId="0" borderId="0" xfId="0" applyNumberFormat="1" applyFont="1" applyAlignment="1">
      <alignment/>
    </xf>
    <xf numFmtId="164" fontId="19" fillId="33" borderId="19" xfId="15" applyNumberFormat="1" applyFont="1" applyFill="1" applyBorder="1" applyAlignment="1">
      <alignment horizontal="centerContinuous" vertical="center"/>
      <protection/>
    </xf>
    <xf numFmtId="164" fontId="19" fillId="33" borderId="20" xfId="15" applyNumberFormat="1" applyFont="1" applyFill="1" applyBorder="1" applyAlignment="1">
      <alignment horizontal="centerContinuous" vertical="center"/>
      <protection/>
    </xf>
    <xf numFmtId="164" fontId="52" fillId="0" borderId="0" xfId="0" applyNumberFormat="1" applyFont="1" applyFill="1" applyAlignment="1">
      <alignment/>
    </xf>
    <xf numFmtId="164" fontId="53" fillId="33" borderId="19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19" fillId="33" borderId="0" xfId="0" applyNumberFormat="1" applyFont="1" applyFill="1" applyBorder="1" applyAlignment="1">
      <alignment horizontal="left" vertical="top" wrapText="1"/>
    </xf>
    <xf numFmtId="3" fontId="18" fillId="33" borderId="0" xfId="49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19" fillId="33" borderId="0" xfId="0" applyNumberFormat="1" applyFont="1" applyFill="1" applyBorder="1" applyAlignment="1">
      <alignment vertical="top" wrapText="1"/>
    </xf>
    <xf numFmtId="164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164" fontId="53" fillId="33" borderId="20" xfId="0" applyNumberFormat="1" applyFont="1" applyFill="1" applyBorder="1" applyAlignment="1">
      <alignment/>
    </xf>
    <xf numFmtId="164" fontId="29" fillId="33" borderId="0" xfId="0" applyNumberFormat="1" applyFont="1" applyFill="1" applyBorder="1" applyAlignment="1">
      <alignment vertical="top" wrapText="1"/>
    </xf>
    <xf numFmtId="164" fontId="29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0" fontId="18" fillId="33" borderId="0" xfId="0" applyFont="1" applyFill="1" applyBorder="1" applyAlignment="1">
      <alignment horizontal="left" vertical="top" wrapText="1"/>
    </xf>
    <xf numFmtId="164" fontId="18" fillId="33" borderId="0" xfId="0" applyNumberFormat="1" applyFont="1" applyFill="1" applyBorder="1" applyAlignment="1">
      <alignment horizontal="left" vertical="top" wrapText="1"/>
    </xf>
    <xf numFmtId="164" fontId="52" fillId="0" borderId="0" xfId="0" applyNumberFormat="1" applyFont="1" applyFill="1" applyBorder="1" applyAlignment="1">
      <alignment/>
    </xf>
    <xf numFmtId="164" fontId="18" fillId="33" borderId="0" xfId="0" applyNumberFormat="1" applyFont="1" applyFill="1" applyBorder="1" applyAlignment="1">
      <alignment vertical="top" wrapText="1"/>
    </xf>
    <xf numFmtId="164" fontId="18" fillId="33" borderId="0" xfId="0" applyNumberFormat="1" applyFont="1" applyFill="1" applyBorder="1" applyAlignment="1">
      <alignment horizontal="left" vertical="top" wrapText="1"/>
    </xf>
    <xf numFmtId="164" fontId="56" fillId="33" borderId="19" xfId="0" applyNumberFormat="1" applyFont="1" applyFill="1" applyBorder="1" applyAlignment="1">
      <alignment/>
    </xf>
    <xf numFmtId="164" fontId="29" fillId="33" borderId="0" xfId="0" applyNumberFormat="1" applyFont="1" applyFill="1" applyBorder="1" applyAlignment="1">
      <alignment horizontal="left" vertical="top" wrapText="1"/>
    </xf>
    <xf numFmtId="3" fontId="19" fillId="33" borderId="0" xfId="49" applyNumberFormat="1" applyFont="1" applyFill="1" applyBorder="1" applyAlignment="1">
      <alignment/>
    </xf>
    <xf numFmtId="164" fontId="56" fillId="33" borderId="20" xfId="0" applyNumberFormat="1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164" fontId="19" fillId="33" borderId="0" xfId="0" applyNumberFormat="1" applyFont="1" applyFill="1" applyBorder="1" applyAlignment="1">
      <alignment horizontal="left" vertical="top" wrapText="1"/>
    </xf>
    <xf numFmtId="164" fontId="53" fillId="33" borderId="0" xfId="0" applyNumberFormat="1" applyFont="1" applyFill="1" applyBorder="1" applyAlignment="1">
      <alignment vertical="top" wrapText="1"/>
    </xf>
    <xf numFmtId="164" fontId="18" fillId="33" borderId="0" xfId="0" applyNumberFormat="1" applyFont="1" applyFill="1" applyBorder="1" applyAlignment="1">
      <alignment horizontal="left" vertical="center" wrapText="1"/>
    </xf>
    <xf numFmtId="164" fontId="29" fillId="33" borderId="0" xfId="0" applyNumberFormat="1" applyFont="1" applyFill="1" applyBorder="1" applyAlignment="1">
      <alignment horizontal="left" wrapText="1"/>
    </xf>
    <xf numFmtId="164" fontId="19" fillId="33" borderId="0" xfId="0" applyNumberFormat="1" applyFont="1" applyFill="1" applyBorder="1" applyAlignment="1">
      <alignment horizontal="left" vertical="top"/>
    </xf>
    <xf numFmtId="164" fontId="18" fillId="33" borderId="0" xfId="0" applyNumberFormat="1" applyFont="1" applyFill="1" applyBorder="1" applyAlignment="1">
      <alignment/>
    </xf>
    <xf numFmtId="3" fontId="33" fillId="33" borderId="0" xfId="49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164" fontId="18" fillId="33" borderId="0" xfId="0" applyNumberFormat="1" applyFont="1" applyFill="1" applyBorder="1" applyAlignment="1">
      <alignment horizontal="left" vertical="top"/>
    </xf>
    <xf numFmtId="0" fontId="53" fillId="33" borderId="16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8" fillId="33" borderId="17" xfId="0" applyFont="1" applyFill="1" applyBorder="1" applyAlignment="1">
      <alignment vertical="top"/>
    </xf>
    <xf numFmtId="0" fontId="18" fillId="33" borderId="17" xfId="0" applyFont="1" applyFill="1" applyBorder="1" applyAlignment="1">
      <alignment/>
    </xf>
    <xf numFmtId="165" fontId="18" fillId="33" borderId="17" xfId="49" applyFont="1" applyFill="1" applyBorder="1" applyAlignment="1">
      <alignment/>
    </xf>
    <xf numFmtId="0" fontId="18" fillId="33" borderId="17" xfId="0" applyFont="1" applyFill="1" applyBorder="1" applyAlignment="1">
      <alignment vertical="center"/>
    </xf>
    <xf numFmtId="0" fontId="18" fillId="33" borderId="17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165" fontId="18" fillId="33" borderId="0" xfId="49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top"/>
    </xf>
    <xf numFmtId="164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left"/>
    </xf>
    <xf numFmtId="164" fontId="53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0" fontId="18" fillId="33" borderId="17" xfId="0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164" fontId="53" fillId="0" borderId="0" xfId="0" applyNumberFormat="1" applyFont="1" applyAlignment="1">
      <alignment/>
    </xf>
    <xf numFmtId="164" fontId="53" fillId="0" borderId="0" xfId="0" applyNumberFormat="1" applyFont="1" applyAlignment="1">
      <alignment horizontal="left"/>
    </xf>
    <xf numFmtId="164" fontId="53" fillId="0" borderId="0" xfId="0" applyNumberFormat="1" applyFont="1" applyAlignment="1">
      <alignment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1%20Y%204.%20CONSOLIDACION%20ESF-ECSF_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S-CD"/>
      <sheetName val="ECSF-consol.CD"/>
      <sheetName val="ESF-COS-CD-SIN.PEMEX"/>
      <sheetName val="ECSF-COS-CD-SIN.PEMEX"/>
      <sheetName val="ESF-SEGURIDAD SOCIAL"/>
      <sheetName val="IMSS"/>
      <sheetName val="ISSSTE"/>
      <sheetName val="ESF-CD-ENERGIA"/>
      <sheetName val="ECSF-CD-ENERGIA"/>
      <sheetName val="CFE"/>
      <sheetName val="PEMEX"/>
    </sheetNames>
    <sheetDataSet>
      <sheetData sheetId="4">
        <row r="17">
          <cell r="E17">
            <v>20315342884</v>
          </cell>
          <cell r="F17">
            <v>16266057276</v>
          </cell>
          <cell r="K17">
            <v>38770185204</v>
          </cell>
          <cell r="L17">
            <v>40231628330</v>
          </cell>
        </row>
        <row r="18">
          <cell r="E18">
            <v>80185275239</v>
          </cell>
          <cell r="F18">
            <v>72389127048</v>
          </cell>
          <cell r="K18">
            <v>0</v>
          </cell>
          <cell r="L18">
            <v>0</v>
          </cell>
        </row>
        <row r="19">
          <cell r="E19">
            <v>175295522</v>
          </cell>
          <cell r="F19">
            <v>143746227</v>
          </cell>
          <cell r="K19">
            <v>0</v>
          </cell>
          <cell r="L19">
            <v>0</v>
          </cell>
        </row>
        <row r="20">
          <cell r="E20">
            <v>1359376372</v>
          </cell>
          <cell r="F20">
            <v>1712041539</v>
          </cell>
          <cell r="K20">
            <v>0</v>
          </cell>
          <cell r="L20">
            <v>0</v>
          </cell>
        </row>
        <row r="21">
          <cell r="E21">
            <v>9985333036</v>
          </cell>
          <cell r="F21">
            <v>14192544441</v>
          </cell>
          <cell r="K21">
            <v>0</v>
          </cell>
          <cell r="L21">
            <v>0</v>
          </cell>
        </row>
        <row r="22">
          <cell r="E22">
            <v>-2768481065</v>
          </cell>
          <cell r="F22">
            <v>-3193525303</v>
          </cell>
          <cell r="K22">
            <v>0</v>
          </cell>
          <cell r="L22">
            <v>0</v>
          </cell>
        </row>
        <row r="23">
          <cell r="E23">
            <v>6030079</v>
          </cell>
          <cell r="F23">
            <v>6210331</v>
          </cell>
          <cell r="K23">
            <v>41635179</v>
          </cell>
          <cell r="L23">
            <v>415975141</v>
          </cell>
        </row>
        <row r="24">
          <cell r="K24">
            <v>11001664695</v>
          </cell>
          <cell r="L24">
            <v>10892422978</v>
          </cell>
        </row>
        <row r="30">
          <cell r="E30">
            <v>183691488277</v>
          </cell>
          <cell r="F30">
            <v>196562864426</v>
          </cell>
          <cell r="K30">
            <v>0</v>
          </cell>
          <cell r="L30">
            <v>0</v>
          </cell>
        </row>
        <row r="31">
          <cell r="E31">
            <v>922725</v>
          </cell>
          <cell r="F31">
            <v>922725</v>
          </cell>
          <cell r="K31">
            <v>0</v>
          </cell>
          <cell r="L31">
            <v>0</v>
          </cell>
        </row>
        <row r="32">
          <cell r="E32">
            <v>138236763547</v>
          </cell>
          <cell r="F32">
            <v>137312619908</v>
          </cell>
          <cell r="K32">
            <v>0</v>
          </cell>
          <cell r="L32">
            <v>0</v>
          </cell>
        </row>
        <row r="33">
          <cell r="E33">
            <v>26495465689</v>
          </cell>
          <cell r="F33">
            <v>29631627100</v>
          </cell>
          <cell r="K33">
            <v>0</v>
          </cell>
          <cell r="L33">
            <v>0</v>
          </cell>
        </row>
        <row r="34">
          <cell r="E34">
            <v>9200000</v>
          </cell>
          <cell r="F34">
            <v>9200000</v>
          </cell>
          <cell r="K34">
            <v>0</v>
          </cell>
          <cell r="L34">
            <v>0</v>
          </cell>
        </row>
        <row r="35">
          <cell r="E35">
            <v>-33525986401</v>
          </cell>
          <cell r="F35">
            <v>-33146177789</v>
          </cell>
          <cell r="K35">
            <v>237760881147</v>
          </cell>
          <cell r="L35">
            <v>241717941121</v>
          </cell>
        </row>
        <row r="36">
          <cell r="E36">
            <v>4496086068</v>
          </cell>
          <cell r="F36">
            <v>781487674</v>
          </cell>
        </row>
        <row r="37">
          <cell r="E37">
            <v>0</v>
          </cell>
          <cell r="F37">
            <v>0</v>
          </cell>
        </row>
        <row r="38">
          <cell r="E38">
            <v>17420648944</v>
          </cell>
          <cell r="F38">
            <v>16743626170</v>
          </cell>
        </row>
        <row r="45">
          <cell r="K45">
            <v>25000000</v>
          </cell>
          <cell r="L45">
            <v>25000000</v>
          </cell>
        </row>
        <row r="46">
          <cell r="K46">
            <v>2481055715</v>
          </cell>
          <cell r="L46">
            <v>2261231736</v>
          </cell>
        </row>
        <row r="47">
          <cell r="K47">
            <v>0</v>
          </cell>
          <cell r="L47">
            <v>0</v>
          </cell>
        </row>
        <row r="51">
          <cell r="K51">
            <v>5587631776</v>
          </cell>
          <cell r="L51">
            <v>6035198966</v>
          </cell>
        </row>
        <row r="52">
          <cell r="K52">
            <v>52262732092</v>
          </cell>
          <cell r="L52">
            <v>46220852025</v>
          </cell>
        </row>
        <row r="53">
          <cell r="K53">
            <v>30859608889</v>
          </cell>
          <cell r="L53">
            <v>34304725475</v>
          </cell>
        </row>
        <row r="54">
          <cell r="K54">
            <v>1461737924</v>
          </cell>
          <cell r="L54">
            <v>1461737924</v>
          </cell>
        </row>
        <row r="55">
          <cell r="K55">
            <v>0</v>
          </cell>
          <cell r="L55">
            <v>7648457</v>
          </cell>
        </row>
        <row r="59">
          <cell r="K59">
            <v>0</v>
          </cell>
          <cell r="L59">
            <v>0</v>
          </cell>
        </row>
        <row r="60">
          <cell r="K60">
            <v>65830628295</v>
          </cell>
          <cell r="L60">
            <v>65838009620</v>
          </cell>
        </row>
      </sheetData>
      <sheetData sheetId="9">
        <row r="17">
          <cell r="E17">
            <v>34078664240</v>
          </cell>
          <cell r="F17">
            <v>33514170754</v>
          </cell>
          <cell r="K17">
            <v>22116932375</v>
          </cell>
          <cell r="L17">
            <v>37407499386</v>
          </cell>
        </row>
        <row r="18">
          <cell r="E18">
            <v>65404540650</v>
          </cell>
          <cell r="F18">
            <v>65487386686</v>
          </cell>
          <cell r="K18">
            <v>46193452938</v>
          </cell>
          <cell r="L18">
            <v>28433204804</v>
          </cell>
        </row>
        <row r="19">
          <cell r="E19">
            <v>0</v>
          </cell>
          <cell r="F19">
            <v>0</v>
          </cell>
          <cell r="K19">
            <v>0</v>
          </cell>
          <cell r="L19">
            <v>0</v>
          </cell>
        </row>
        <row r="20">
          <cell r="E20">
            <v>20457587419</v>
          </cell>
          <cell r="F20">
            <v>21491858889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K21">
            <v>0</v>
          </cell>
          <cell r="L21">
            <v>0</v>
          </cell>
        </row>
        <row r="22">
          <cell r="E22">
            <v>-473747967</v>
          </cell>
          <cell r="F22">
            <v>-384546171</v>
          </cell>
          <cell r="K22">
            <v>18914804745</v>
          </cell>
          <cell r="L22">
            <v>20501834150</v>
          </cell>
        </row>
        <row r="23">
          <cell r="E23">
            <v>17744475631</v>
          </cell>
          <cell r="F23">
            <v>26186061796</v>
          </cell>
          <cell r="K23">
            <v>0</v>
          </cell>
          <cell r="L23">
            <v>0</v>
          </cell>
        </row>
        <row r="24">
          <cell r="K24">
            <v>12922659738</v>
          </cell>
          <cell r="L24">
            <v>10423474594</v>
          </cell>
        </row>
        <row r="30">
          <cell r="E30">
            <v>0</v>
          </cell>
          <cell r="F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K31">
            <v>0</v>
          </cell>
          <cell r="L31">
            <v>0</v>
          </cell>
        </row>
        <row r="32">
          <cell r="E32">
            <v>957301299642</v>
          </cell>
          <cell r="F32">
            <v>958402038339</v>
          </cell>
          <cell r="K32">
            <v>127714313882</v>
          </cell>
          <cell r="L32">
            <v>121637544607</v>
          </cell>
        </row>
        <row r="33">
          <cell r="E33">
            <v>478185065386</v>
          </cell>
          <cell r="F33">
            <v>168936140126</v>
          </cell>
          <cell r="K33">
            <v>20459855032</v>
          </cell>
          <cell r="L33">
            <v>15001554976</v>
          </cell>
        </row>
        <row r="34">
          <cell r="E34">
            <v>1119828202</v>
          </cell>
          <cell r="F34">
            <v>397166248</v>
          </cell>
          <cell r="K34">
            <v>0</v>
          </cell>
          <cell r="L34">
            <v>0</v>
          </cell>
        </row>
        <row r="35">
          <cell r="E35">
            <v>-707272241694</v>
          </cell>
          <cell r="F35">
            <v>-541117932237</v>
          </cell>
          <cell r="K35">
            <v>265932750691</v>
          </cell>
          <cell r="L35">
            <v>267785811563</v>
          </cell>
        </row>
        <row r="36">
          <cell r="E36">
            <v>1056261542</v>
          </cell>
          <cell r="F36">
            <v>1301006653</v>
          </cell>
        </row>
        <row r="37">
          <cell r="E37">
            <v>0</v>
          </cell>
          <cell r="F37">
            <v>0</v>
          </cell>
        </row>
        <row r="38">
          <cell r="E38">
            <v>95913441152</v>
          </cell>
          <cell r="F38">
            <v>91713212456</v>
          </cell>
        </row>
        <row r="45">
          <cell r="K45">
            <v>-7473900000</v>
          </cell>
          <cell r="L45">
            <v>-9757200000</v>
          </cell>
        </row>
        <row r="46">
          <cell r="K46">
            <v>0</v>
          </cell>
          <cell r="L46">
            <v>0</v>
          </cell>
        </row>
        <row r="47">
          <cell r="K47">
            <v>319017588111</v>
          </cell>
          <cell r="L47">
            <v>347320606925</v>
          </cell>
        </row>
        <row r="51">
          <cell r="K51">
            <v>-8680487488</v>
          </cell>
          <cell r="L51">
            <v>5801910279</v>
          </cell>
        </row>
        <row r="52">
          <cell r="K52">
            <v>5801910279</v>
          </cell>
          <cell r="L52">
            <v>-17025927808</v>
          </cell>
        </row>
        <row r="53">
          <cell r="K53">
            <v>140595293900</v>
          </cell>
          <cell r="L53">
            <v>-1603749937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9">
          <cell r="K59">
            <v>0</v>
          </cell>
          <cell r="L59">
            <v>0</v>
          </cell>
        </row>
        <row r="60">
          <cell r="K60">
            <v>0</v>
          </cell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9"/>
  <sheetViews>
    <sheetView tabSelected="1" zoomScalePageLayoutView="0" workbookViewId="0" topLeftCell="A1">
      <selection activeCell="C23" sqref="C23:D23"/>
    </sheetView>
  </sheetViews>
  <sheetFormatPr defaultColWidth="11.421875" defaultRowHeight="15"/>
  <cols>
    <col min="1" max="1" width="1.7109375" style="92" customWidth="1"/>
    <col min="2" max="2" width="1.7109375" style="93" customWidth="1"/>
    <col min="3" max="3" width="34.7109375" style="94" customWidth="1"/>
    <col min="4" max="4" width="34.7109375" style="92" customWidth="1"/>
    <col min="5" max="6" width="21.00390625" style="92" customWidth="1"/>
    <col min="7" max="8" width="1.7109375" style="92" customWidth="1"/>
    <col min="9" max="10" width="34.7109375" style="92" customWidth="1"/>
    <col min="11" max="12" width="21.00390625" style="92" customWidth="1"/>
    <col min="13" max="13" width="1.7109375" style="92" customWidth="1"/>
    <col min="14" max="14" width="11.421875" style="8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8" customFormat="1" ht="1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s="8" customFormat="1" ht="15" customHeigh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9"/>
    </row>
    <row r="4" spans="1:13" s="8" customFormat="1" ht="15" customHeight="1">
      <c r="A4" s="10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11"/>
    </row>
    <row r="5" spans="1:13" s="13" customFormat="1" ht="15" customHeight="1">
      <c r="A5" s="12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 s="16" customFormat="1" ht="4.5" customHeight="1">
      <c r="A6" s="6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6"/>
    </row>
    <row r="7" spans="1:13" s="16" customFormat="1" ht="15" customHeight="1">
      <c r="A7" s="10"/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6"/>
    </row>
    <row r="8" spans="1:13" s="5" customFormat="1" ht="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5" customFormat="1" ht="15" customHeight="1" hidden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s="25" customFormat="1" ht="15" customHeight="1">
      <c r="A10" s="21"/>
      <c r="B10" s="22" t="s">
        <v>5</v>
      </c>
      <c r="C10" s="22"/>
      <c r="D10" s="22"/>
      <c r="E10" s="23" t="s">
        <v>6</v>
      </c>
      <c r="F10" s="23"/>
      <c r="G10" s="22"/>
      <c r="H10" s="22" t="s">
        <v>5</v>
      </c>
      <c r="I10" s="22"/>
      <c r="J10" s="22"/>
      <c r="K10" s="23" t="s">
        <v>6</v>
      </c>
      <c r="L10" s="23"/>
      <c r="M10" s="24"/>
    </row>
    <row r="11" spans="1:13" s="30" customFormat="1" ht="15" customHeight="1">
      <c r="A11" s="26"/>
      <c r="B11" s="27"/>
      <c r="C11" s="27"/>
      <c r="D11" s="27"/>
      <c r="E11" s="28">
        <v>2013</v>
      </c>
      <c r="F11" s="28">
        <v>2012</v>
      </c>
      <c r="G11" s="27"/>
      <c r="H11" s="27"/>
      <c r="I11" s="27"/>
      <c r="J11" s="27"/>
      <c r="K11" s="28">
        <v>2013</v>
      </c>
      <c r="L11" s="28">
        <v>2012</v>
      </c>
      <c r="M11" s="29"/>
    </row>
    <row r="12" spans="1:13" s="33" customFormat="1" ht="4.5" customHeight="1">
      <c r="A12" s="3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2"/>
    </row>
    <row r="13" spans="1:13" s="33" customFormat="1" ht="15" customHeight="1">
      <c r="A13" s="34"/>
      <c r="B13" s="35"/>
      <c r="C13" s="36" t="s">
        <v>7</v>
      </c>
      <c r="D13" s="36"/>
      <c r="E13" s="37"/>
      <c r="F13" s="38"/>
      <c r="G13" s="39"/>
      <c r="H13" s="35"/>
      <c r="I13" s="40" t="s">
        <v>8</v>
      </c>
      <c r="J13" s="41"/>
      <c r="K13" s="42"/>
      <c r="L13" s="42"/>
      <c r="M13" s="43"/>
    </row>
    <row r="14" spans="1:13" s="33" customFormat="1" ht="4.5" customHeight="1">
      <c r="A14" s="34"/>
      <c r="B14" s="35"/>
      <c r="C14" s="40"/>
      <c r="D14" s="41"/>
      <c r="E14" s="38"/>
      <c r="F14" s="38"/>
      <c r="G14" s="39"/>
      <c r="H14" s="35"/>
      <c r="I14" s="40"/>
      <c r="J14" s="41"/>
      <c r="K14" s="42"/>
      <c r="L14" s="42"/>
      <c r="M14" s="43"/>
    </row>
    <row r="15" spans="1:13" s="33" customFormat="1" ht="15" customHeight="1">
      <c r="A15" s="34"/>
      <c r="B15" s="35"/>
      <c r="C15" s="36" t="s">
        <v>9</v>
      </c>
      <c r="D15" s="36"/>
      <c r="E15" s="38"/>
      <c r="F15" s="38"/>
      <c r="G15" s="39"/>
      <c r="H15" s="35"/>
      <c r="I15" s="36" t="s">
        <v>10</v>
      </c>
      <c r="J15" s="36"/>
      <c r="K15" s="38"/>
      <c r="L15" s="38"/>
      <c r="M15" s="43"/>
    </row>
    <row r="16" spans="1:13" s="33" customFormat="1" ht="4.5" customHeight="1">
      <c r="A16" s="34"/>
      <c r="B16" s="35"/>
      <c r="C16" s="44"/>
      <c r="D16" s="45"/>
      <c r="E16" s="38"/>
      <c r="F16" s="38"/>
      <c r="G16" s="39"/>
      <c r="H16" s="46"/>
      <c r="I16" s="44"/>
      <c r="J16" s="45"/>
      <c r="K16" s="38"/>
      <c r="L16" s="38"/>
      <c r="M16" s="43"/>
    </row>
    <row r="17" spans="1:14" s="33" customFormat="1" ht="15" customHeight="1">
      <c r="A17" s="34"/>
      <c r="B17" s="46"/>
      <c r="C17" s="47" t="s">
        <v>11</v>
      </c>
      <c r="D17" s="47"/>
      <c r="E17" s="38">
        <f>+'[1]ESF-SEGURIDAD SOCIAL'!E17+'[1]CFE'!E17</f>
        <v>54394007124</v>
      </c>
      <c r="F17" s="38">
        <f>+'[1]ESF-SEGURIDAD SOCIAL'!F17+'[1]CFE'!F17</f>
        <v>49780228030</v>
      </c>
      <c r="G17" s="39"/>
      <c r="H17" s="46"/>
      <c r="I17" s="48" t="s">
        <v>12</v>
      </c>
      <c r="J17" s="48"/>
      <c r="K17" s="38">
        <f>'[1]ESF-SEGURIDAD SOCIAL'!K17+'[1]CFE'!K17</f>
        <v>60887117579</v>
      </c>
      <c r="L17" s="38">
        <f>'[1]ESF-SEGURIDAD SOCIAL'!L17+'[1]CFE'!L17</f>
        <v>77639127716</v>
      </c>
      <c r="M17" s="43"/>
      <c r="N17" s="49"/>
    </row>
    <row r="18" spans="1:14" s="33" customFormat="1" ht="15" customHeight="1">
      <c r="A18" s="34"/>
      <c r="B18" s="46"/>
      <c r="C18" s="48" t="s">
        <v>13</v>
      </c>
      <c r="D18" s="48"/>
      <c r="E18" s="38">
        <f>+'[1]ESF-SEGURIDAD SOCIAL'!E18+'[1]CFE'!E18</f>
        <v>145589815889</v>
      </c>
      <c r="F18" s="38">
        <f>+'[1]ESF-SEGURIDAD SOCIAL'!F18+'[1]CFE'!F18</f>
        <v>137876513734</v>
      </c>
      <c r="G18" s="39"/>
      <c r="H18" s="46"/>
      <c r="I18" s="48" t="s">
        <v>14</v>
      </c>
      <c r="J18" s="48"/>
      <c r="K18" s="38">
        <f>'[1]ESF-SEGURIDAD SOCIAL'!K18+'[1]CFE'!K18</f>
        <v>46193452938</v>
      </c>
      <c r="L18" s="38">
        <f>'[1]ESF-SEGURIDAD SOCIAL'!L18+'[1]CFE'!L18</f>
        <v>28433204804</v>
      </c>
      <c r="M18" s="43"/>
      <c r="N18" s="49"/>
    </row>
    <row r="19" spans="1:14" s="33" customFormat="1" ht="15" customHeight="1">
      <c r="A19" s="34"/>
      <c r="B19" s="46"/>
      <c r="C19" s="48" t="s">
        <v>15</v>
      </c>
      <c r="D19" s="48"/>
      <c r="E19" s="38">
        <f>+'[1]ESF-SEGURIDAD SOCIAL'!E19+'[1]CFE'!E19</f>
        <v>175295522</v>
      </c>
      <c r="F19" s="38">
        <f>+'[1]ESF-SEGURIDAD SOCIAL'!F19+'[1]CFE'!F19</f>
        <v>143746227</v>
      </c>
      <c r="G19" s="39"/>
      <c r="H19" s="46"/>
      <c r="I19" s="48" t="s">
        <v>16</v>
      </c>
      <c r="J19" s="48"/>
      <c r="K19" s="38">
        <f>'[1]ESF-SEGURIDAD SOCIAL'!K19+'[1]CFE'!K19</f>
        <v>0</v>
      </c>
      <c r="L19" s="38">
        <f>'[1]ESF-SEGURIDAD SOCIAL'!L19+'[1]CFE'!L19</f>
        <v>0</v>
      </c>
      <c r="M19" s="43"/>
      <c r="N19" s="49"/>
    </row>
    <row r="20" spans="1:14" s="33" customFormat="1" ht="15" customHeight="1">
      <c r="A20" s="34"/>
      <c r="B20" s="46"/>
      <c r="C20" s="48" t="s">
        <v>17</v>
      </c>
      <c r="D20" s="48"/>
      <c r="E20" s="38">
        <f>+'[1]ESF-SEGURIDAD SOCIAL'!E20+'[1]CFE'!E20</f>
        <v>21816963791</v>
      </c>
      <c r="F20" s="38">
        <f>+'[1]ESF-SEGURIDAD SOCIAL'!F20+'[1]CFE'!F20</f>
        <v>23203900428</v>
      </c>
      <c r="G20" s="39"/>
      <c r="H20" s="46"/>
      <c r="I20" s="48" t="s">
        <v>18</v>
      </c>
      <c r="J20" s="48"/>
      <c r="K20" s="38">
        <f>'[1]ESF-SEGURIDAD SOCIAL'!K20+'[1]CFE'!K20</f>
        <v>0</v>
      </c>
      <c r="L20" s="38">
        <f>'[1]ESF-SEGURIDAD SOCIAL'!L20+'[1]CFE'!L20</f>
        <v>0</v>
      </c>
      <c r="M20" s="43"/>
      <c r="N20" s="49"/>
    </row>
    <row r="21" spans="1:14" s="33" customFormat="1" ht="15" customHeight="1">
      <c r="A21" s="34"/>
      <c r="B21" s="46"/>
      <c r="C21" s="48" t="s">
        <v>19</v>
      </c>
      <c r="D21" s="48"/>
      <c r="E21" s="38">
        <f>+'[1]ESF-SEGURIDAD SOCIAL'!E21+'[1]CFE'!E21</f>
        <v>9985333036</v>
      </c>
      <c r="F21" s="38">
        <f>+'[1]ESF-SEGURIDAD SOCIAL'!F21+'[1]CFE'!F21</f>
        <v>14192544441</v>
      </c>
      <c r="G21" s="39"/>
      <c r="H21" s="46"/>
      <c r="I21" s="48" t="s">
        <v>20</v>
      </c>
      <c r="J21" s="48"/>
      <c r="K21" s="38">
        <f>'[1]ESF-SEGURIDAD SOCIAL'!K21+'[1]CFE'!K21</f>
        <v>0</v>
      </c>
      <c r="L21" s="38">
        <f>'[1]ESF-SEGURIDAD SOCIAL'!L21+'[1]CFE'!L21</f>
        <v>0</v>
      </c>
      <c r="M21" s="43"/>
      <c r="N21" s="49"/>
    </row>
    <row r="22" spans="1:14" s="33" customFormat="1" ht="15" customHeight="1">
      <c r="A22" s="34"/>
      <c r="B22" s="46"/>
      <c r="C22" s="48" t="s">
        <v>21</v>
      </c>
      <c r="D22" s="48"/>
      <c r="E22" s="38">
        <f>+'[1]ESF-SEGURIDAD SOCIAL'!E22+'[1]CFE'!E22</f>
        <v>-3242229032</v>
      </c>
      <c r="F22" s="38">
        <f>+'[1]ESF-SEGURIDAD SOCIAL'!F22+'[1]CFE'!F22</f>
        <v>-3578071474</v>
      </c>
      <c r="G22" s="39"/>
      <c r="H22" s="46"/>
      <c r="I22" s="48" t="s">
        <v>22</v>
      </c>
      <c r="J22" s="48"/>
      <c r="K22" s="38">
        <f>'[1]ESF-SEGURIDAD SOCIAL'!K22+'[1]CFE'!K22</f>
        <v>18914804745</v>
      </c>
      <c r="L22" s="38">
        <f>'[1]ESF-SEGURIDAD SOCIAL'!L22+'[1]CFE'!L22</f>
        <v>20501834150</v>
      </c>
      <c r="M22" s="43"/>
      <c r="N22" s="49"/>
    </row>
    <row r="23" spans="1:14" s="33" customFormat="1" ht="15" customHeight="1">
      <c r="A23" s="34"/>
      <c r="B23" s="46"/>
      <c r="C23" s="48" t="s">
        <v>23</v>
      </c>
      <c r="D23" s="48"/>
      <c r="E23" s="38">
        <f>+'[1]ESF-SEGURIDAD SOCIAL'!E23+'[1]CFE'!E23</f>
        <v>17750505710</v>
      </c>
      <c r="F23" s="38">
        <f>+'[1]ESF-SEGURIDAD SOCIAL'!F23+'[1]CFE'!F23</f>
        <v>26192272127</v>
      </c>
      <c r="G23" s="39"/>
      <c r="H23" s="46"/>
      <c r="I23" s="48" t="s">
        <v>24</v>
      </c>
      <c r="J23" s="48"/>
      <c r="K23" s="38">
        <f>'[1]ESF-SEGURIDAD SOCIAL'!K23+'[1]CFE'!K23</f>
        <v>41635179</v>
      </c>
      <c r="L23" s="38">
        <f>'[1]ESF-SEGURIDAD SOCIAL'!L23+'[1]CFE'!L23</f>
        <v>415975141</v>
      </c>
      <c r="M23" s="43"/>
      <c r="N23" s="49"/>
    </row>
    <row r="24" spans="1:14" s="33" customFormat="1" ht="15" customHeight="1">
      <c r="A24" s="34"/>
      <c r="B24" s="46"/>
      <c r="C24" s="50"/>
      <c r="D24" s="51"/>
      <c r="E24" s="37"/>
      <c r="F24" s="37"/>
      <c r="G24" s="39"/>
      <c r="H24" s="46"/>
      <c r="I24" s="48" t="s">
        <v>25</v>
      </c>
      <c r="J24" s="48"/>
      <c r="K24" s="38">
        <f>'[1]ESF-SEGURIDAD SOCIAL'!K24+'[1]CFE'!K24</f>
        <v>23924324433</v>
      </c>
      <c r="L24" s="38">
        <f>'[1]ESF-SEGURIDAD SOCIAL'!L24+'[1]CFE'!L24</f>
        <v>21315897572</v>
      </c>
      <c r="M24" s="43"/>
      <c r="N24" s="49"/>
    </row>
    <row r="25" spans="1:14" s="56" customFormat="1" ht="15" customHeight="1">
      <c r="A25" s="52"/>
      <c r="B25" s="35"/>
      <c r="C25" s="53" t="s">
        <v>26</v>
      </c>
      <c r="D25" s="53"/>
      <c r="E25" s="42">
        <f>SUM(E17:E23)</f>
        <v>246469692040</v>
      </c>
      <c r="F25" s="42">
        <f>SUM(F17:F23)</f>
        <v>247811133513</v>
      </c>
      <c r="G25" s="39"/>
      <c r="H25" s="35"/>
      <c r="I25" s="40"/>
      <c r="J25" s="41"/>
      <c r="K25" s="54"/>
      <c r="L25" s="54"/>
      <c r="M25" s="55"/>
      <c r="N25" s="49"/>
    </row>
    <row r="26" spans="1:14" s="56" customFormat="1" ht="15" customHeight="1">
      <c r="A26" s="52"/>
      <c r="B26" s="35"/>
      <c r="C26" s="40"/>
      <c r="D26" s="57"/>
      <c r="E26" s="54"/>
      <c r="F26" s="54"/>
      <c r="G26" s="39"/>
      <c r="H26" s="35"/>
      <c r="I26" s="53" t="s">
        <v>27</v>
      </c>
      <c r="J26" s="53"/>
      <c r="K26" s="42">
        <f>SUM(K17:K24)</f>
        <v>149961334874</v>
      </c>
      <c r="L26" s="42">
        <f>SUM(L17:L24)</f>
        <v>148306039383</v>
      </c>
      <c r="M26" s="55"/>
      <c r="N26" s="49"/>
    </row>
    <row r="27" spans="1:13" s="33" customFormat="1" ht="4.5" customHeight="1">
      <c r="A27" s="34"/>
      <c r="B27" s="46"/>
      <c r="C27" s="50"/>
      <c r="D27" s="50"/>
      <c r="E27" s="37"/>
      <c r="F27" s="37"/>
      <c r="G27" s="39"/>
      <c r="H27" s="46"/>
      <c r="I27" s="58"/>
      <c r="J27" s="51"/>
      <c r="K27" s="37"/>
      <c r="L27" s="37"/>
      <c r="M27" s="43"/>
    </row>
    <row r="28" spans="1:13" s="33" customFormat="1" ht="15" customHeight="1">
      <c r="A28" s="34"/>
      <c r="B28" s="46"/>
      <c r="C28" s="36" t="s">
        <v>28</v>
      </c>
      <c r="D28" s="36"/>
      <c r="E28" s="38"/>
      <c r="F28" s="38"/>
      <c r="G28" s="39"/>
      <c r="H28" s="35"/>
      <c r="I28" s="36" t="s">
        <v>29</v>
      </c>
      <c r="J28" s="36"/>
      <c r="K28" s="38"/>
      <c r="L28" s="38"/>
      <c r="M28" s="43"/>
    </row>
    <row r="29" spans="1:13" s="33" customFormat="1" ht="4.5" customHeight="1">
      <c r="A29" s="34"/>
      <c r="B29" s="35"/>
      <c r="C29" s="50"/>
      <c r="D29" s="50"/>
      <c r="E29" s="37"/>
      <c r="F29" s="37"/>
      <c r="G29" s="39"/>
      <c r="H29" s="46"/>
      <c r="I29" s="50"/>
      <c r="J29" s="51"/>
      <c r="K29" s="37"/>
      <c r="L29" s="37"/>
      <c r="M29" s="43"/>
    </row>
    <row r="30" spans="1:13" s="33" customFormat="1" ht="15" customHeight="1">
      <c r="A30" s="34"/>
      <c r="B30" s="46"/>
      <c r="C30" s="48" t="s">
        <v>30</v>
      </c>
      <c r="D30" s="48"/>
      <c r="E30" s="38">
        <f>+'[1]ESF-SEGURIDAD SOCIAL'!E30+'[1]CFE'!E30</f>
        <v>183691488277</v>
      </c>
      <c r="F30" s="38">
        <f>+'[1]ESF-SEGURIDAD SOCIAL'!F30+'[1]CFE'!F30</f>
        <v>196562864426</v>
      </c>
      <c r="G30" s="39"/>
      <c r="H30" s="46"/>
      <c r="I30" s="48" t="s">
        <v>31</v>
      </c>
      <c r="J30" s="48"/>
      <c r="K30" s="38">
        <f>'[1]ESF-SEGURIDAD SOCIAL'!K30+'[1]CFE'!K30</f>
        <v>0</v>
      </c>
      <c r="L30" s="38">
        <f>'[1]ESF-SEGURIDAD SOCIAL'!L30+'[1]CFE'!L30</f>
        <v>0</v>
      </c>
      <c r="M30" s="43"/>
    </row>
    <row r="31" spans="1:13" s="33" customFormat="1" ht="15" customHeight="1">
      <c r="A31" s="34"/>
      <c r="B31" s="46"/>
      <c r="C31" s="48" t="s">
        <v>32</v>
      </c>
      <c r="D31" s="48"/>
      <c r="E31" s="38">
        <f>+'[1]ESF-SEGURIDAD SOCIAL'!E31+'[1]CFE'!E31</f>
        <v>922725</v>
      </c>
      <c r="F31" s="38">
        <f>+'[1]ESF-SEGURIDAD SOCIAL'!F31+'[1]CFE'!F31</f>
        <v>922725</v>
      </c>
      <c r="G31" s="39"/>
      <c r="H31" s="46"/>
      <c r="I31" s="48" t="s">
        <v>33</v>
      </c>
      <c r="J31" s="48"/>
      <c r="K31" s="38">
        <f>'[1]ESF-SEGURIDAD SOCIAL'!K31+'[1]CFE'!K31</f>
        <v>0</v>
      </c>
      <c r="L31" s="38">
        <f>'[1]ESF-SEGURIDAD SOCIAL'!L31+'[1]CFE'!L31</f>
        <v>0</v>
      </c>
      <c r="M31" s="43"/>
    </row>
    <row r="32" spans="1:13" s="33" customFormat="1" ht="15" customHeight="1">
      <c r="A32" s="34"/>
      <c r="B32" s="46"/>
      <c r="C32" s="48" t="s">
        <v>34</v>
      </c>
      <c r="D32" s="48"/>
      <c r="E32" s="38">
        <f>+'[1]ESF-SEGURIDAD SOCIAL'!E32+'[1]CFE'!E32</f>
        <v>1095538063189</v>
      </c>
      <c r="F32" s="38">
        <f>+'[1]ESF-SEGURIDAD SOCIAL'!F32+'[1]CFE'!F32</f>
        <v>1095714658247</v>
      </c>
      <c r="G32" s="39"/>
      <c r="H32" s="46"/>
      <c r="I32" s="48" t="s">
        <v>35</v>
      </c>
      <c r="J32" s="48"/>
      <c r="K32" s="38">
        <f>'[1]ESF-SEGURIDAD SOCIAL'!K32+'[1]CFE'!K32</f>
        <v>127714313882</v>
      </c>
      <c r="L32" s="38">
        <f>'[1]ESF-SEGURIDAD SOCIAL'!L32+'[1]CFE'!L32</f>
        <v>121637544607</v>
      </c>
      <c r="M32" s="43"/>
    </row>
    <row r="33" spans="1:13" s="33" customFormat="1" ht="15" customHeight="1">
      <c r="A33" s="34"/>
      <c r="B33" s="46"/>
      <c r="C33" s="48" t="s">
        <v>36</v>
      </c>
      <c r="D33" s="48"/>
      <c r="E33" s="38">
        <f>+'[1]ESF-SEGURIDAD SOCIAL'!E33+'[1]CFE'!E33</f>
        <v>504680531075</v>
      </c>
      <c r="F33" s="38">
        <f>+'[1]ESF-SEGURIDAD SOCIAL'!F33+'[1]CFE'!F33</f>
        <v>198567767226</v>
      </c>
      <c r="G33" s="39"/>
      <c r="H33" s="46"/>
      <c r="I33" s="48" t="s">
        <v>37</v>
      </c>
      <c r="J33" s="48"/>
      <c r="K33" s="38">
        <f>'[1]ESF-SEGURIDAD SOCIAL'!K33+'[1]CFE'!K33</f>
        <v>20459855032</v>
      </c>
      <c r="L33" s="38">
        <f>'[1]ESF-SEGURIDAD SOCIAL'!L33+'[1]CFE'!L33</f>
        <v>15001554976</v>
      </c>
      <c r="M33" s="43"/>
    </row>
    <row r="34" spans="1:13" s="33" customFormat="1" ht="15" customHeight="1">
      <c r="A34" s="34"/>
      <c r="B34" s="46"/>
      <c r="C34" s="48" t="s">
        <v>38</v>
      </c>
      <c r="D34" s="48"/>
      <c r="E34" s="38">
        <f>+'[1]ESF-SEGURIDAD SOCIAL'!E34+'[1]CFE'!E34</f>
        <v>1129028202</v>
      </c>
      <c r="F34" s="38">
        <f>+'[1]ESF-SEGURIDAD SOCIAL'!F34+'[1]CFE'!F34</f>
        <v>406366248</v>
      </c>
      <c r="G34" s="39"/>
      <c r="H34" s="46"/>
      <c r="I34" s="48" t="s">
        <v>39</v>
      </c>
      <c r="J34" s="48"/>
      <c r="K34" s="38">
        <f>'[1]ESF-SEGURIDAD SOCIAL'!K34+'[1]CFE'!K34</f>
        <v>0</v>
      </c>
      <c r="L34" s="38">
        <f>'[1]ESF-SEGURIDAD SOCIAL'!L34+'[1]CFE'!L34</f>
        <v>0</v>
      </c>
      <c r="M34" s="43"/>
    </row>
    <row r="35" spans="1:13" s="33" customFormat="1" ht="15" customHeight="1">
      <c r="A35" s="34"/>
      <c r="B35" s="46"/>
      <c r="C35" s="48" t="s">
        <v>40</v>
      </c>
      <c r="D35" s="48"/>
      <c r="E35" s="38">
        <f>+'[1]ESF-SEGURIDAD SOCIAL'!E35+'[1]CFE'!E35</f>
        <v>-740798228095</v>
      </c>
      <c r="F35" s="38">
        <f>+'[1]ESF-SEGURIDAD SOCIAL'!F35+'[1]CFE'!F35</f>
        <v>-574264110026</v>
      </c>
      <c r="G35" s="39"/>
      <c r="H35" s="46"/>
      <c r="I35" s="48" t="s">
        <v>41</v>
      </c>
      <c r="J35" s="48"/>
      <c r="K35" s="38">
        <f>'[1]ESF-SEGURIDAD SOCIAL'!K35+'[1]CFE'!K35</f>
        <v>503693631838</v>
      </c>
      <c r="L35" s="38">
        <f>'[1]ESF-SEGURIDAD SOCIAL'!L35+'[1]CFE'!L35</f>
        <v>509503752684</v>
      </c>
      <c r="M35" s="43"/>
    </row>
    <row r="36" spans="1:13" s="33" customFormat="1" ht="15" customHeight="1">
      <c r="A36" s="34"/>
      <c r="B36" s="46"/>
      <c r="C36" s="48" t="s">
        <v>42</v>
      </c>
      <c r="D36" s="48"/>
      <c r="E36" s="38">
        <f>+'[1]ESF-SEGURIDAD SOCIAL'!E36+'[1]CFE'!E36</f>
        <v>5552347610</v>
      </c>
      <c r="F36" s="38">
        <f>+'[1]ESF-SEGURIDAD SOCIAL'!F36+'[1]CFE'!F36</f>
        <v>2082494327</v>
      </c>
      <c r="G36" s="39"/>
      <c r="H36" s="46"/>
      <c r="I36" s="50"/>
      <c r="J36" s="59"/>
      <c r="K36" s="37"/>
      <c r="L36" s="37"/>
      <c r="M36" s="43"/>
    </row>
    <row r="37" spans="1:13" s="33" customFormat="1" ht="15" customHeight="1">
      <c r="A37" s="34"/>
      <c r="B37" s="46"/>
      <c r="C37" s="48" t="s">
        <v>43</v>
      </c>
      <c r="D37" s="48"/>
      <c r="E37" s="38">
        <f>+'[1]ESF-SEGURIDAD SOCIAL'!E37+'[1]CFE'!E37</f>
        <v>0</v>
      </c>
      <c r="F37" s="38">
        <f>+'[1]ESF-SEGURIDAD SOCIAL'!F37+'[1]CFE'!F37</f>
        <v>0</v>
      </c>
      <c r="G37" s="39"/>
      <c r="H37" s="46"/>
      <c r="I37" s="60" t="s">
        <v>44</v>
      </c>
      <c r="J37" s="60"/>
      <c r="K37" s="42">
        <f>SUM(K30:K35)</f>
        <v>651867800752</v>
      </c>
      <c r="L37" s="42">
        <f>SUM(L30:L35)</f>
        <v>646142852267</v>
      </c>
      <c r="M37" s="43"/>
    </row>
    <row r="38" spans="1:13" s="33" customFormat="1" ht="15" customHeight="1">
      <c r="A38" s="34"/>
      <c r="B38" s="46"/>
      <c r="C38" s="48" t="s">
        <v>45</v>
      </c>
      <c r="D38" s="48"/>
      <c r="E38" s="38">
        <f>+'[1]ESF-SEGURIDAD SOCIAL'!E38+'[1]CFE'!E38</f>
        <v>113334090096</v>
      </c>
      <c r="F38" s="38">
        <f>+'[1]ESF-SEGURIDAD SOCIAL'!F38+'[1]CFE'!F38</f>
        <v>108456838626</v>
      </c>
      <c r="G38" s="39"/>
      <c r="H38" s="46"/>
      <c r="I38" s="40"/>
      <c r="J38" s="57"/>
      <c r="K38" s="54"/>
      <c r="L38" s="54"/>
      <c r="M38" s="43"/>
    </row>
    <row r="39" spans="1:13" s="33" customFormat="1" ht="15" customHeight="1">
      <c r="A39" s="34"/>
      <c r="B39" s="46"/>
      <c r="C39" s="50"/>
      <c r="D39" s="51"/>
      <c r="E39" s="37"/>
      <c r="F39" s="37"/>
      <c r="G39" s="39"/>
      <c r="H39" s="46"/>
      <c r="I39" s="60" t="s">
        <v>46</v>
      </c>
      <c r="J39" s="60"/>
      <c r="K39" s="42">
        <f>K26+K37</f>
        <v>801829135626</v>
      </c>
      <c r="L39" s="42">
        <f>L26+L37</f>
        <v>794448891650</v>
      </c>
      <c r="M39" s="43"/>
    </row>
    <row r="40" spans="1:14" s="56" customFormat="1" ht="15" customHeight="1">
      <c r="A40" s="52"/>
      <c r="B40" s="35"/>
      <c r="C40" s="53" t="s">
        <v>47</v>
      </c>
      <c r="D40" s="53"/>
      <c r="E40" s="42">
        <f>SUM(E30:E38)</f>
        <v>1163128243079</v>
      </c>
      <c r="F40" s="42">
        <f>SUM(F30:F38)</f>
        <v>1027527801799</v>
      </c>
      <c r="G40" s="39"/>
      <c r="H40" s="35"/>
      <c r="I40" s="40"/>
      <c r="J40" s="61"/>
      <c r="K40" s="54"/>
      <c r="L40" s="54"/>
      <c r="M40" s="55"/>
      <c r="N40" s="33"/>
    </row>
    <row r="41" spans="1:13" s="33" customFormat="1" ht="15" customHeight="1">
      <c r="A41" s="34"/>
      <c r="B41" s="46"/>
      <c r="C41" s="50"/>
      <c r="D41" s="40"/>
      <c r="E41" s="37"/>
      <c r="F41" s="37"/>
      <c r="G41" s="39"/>
      <c r="H41" s="35"/>
      <c r="I41" s="36" t="s">
        <v>48</v>
      </c>
      <c r="J41" s="36"/>
      <c r="K41" s="37"/>
      <c r="L41" s="37"/>
      <c r="M41" s="43"/>
    </row>
    <row r="42" spans="1:13" s="33" customFormat="1" ht="15" customHeight="1">
      <c r="A42" s="34"/>
      <c r="B42" s="35"/>
      <c r="C42" s="60" t="s">
        <v>49</v>
      </c>
      <c r="D42" s="60"/>
      <c r="E42" s="42">
        <f>E25+E40</f>
        <v>1409597935119</v>
      </c>
      <c r="F42" s="42">
        <f>F25+F40</f>
        <v>1275338935312</v>
      </c>
      <c r="G42" s="39"/>
      <c r="H42" s="35"/>
      <c r="I42" s="40"/>
      <c r="J42" s="61"/>
      <c r="K42" s="37"/>
      <c r="L42" s="37"/>
      <c r="M42" s="43"/>
    </row>
    <row r="43" spans="1:13" s="33" customFormat="1" ht="15" customHeight="1">
      <c r="A43" s="34"/>
      <c r="B43" s="46"/>
      <c r="C43" s="50"/>
      <c r="D43" s="50"/>
      <c r="E43" s="37"/>
      <c r="F43" s="37"/>
      <c r="G43" s="39"/>
      <c r="H43" s="35"/>
      <c r="I43" s="36" t="s">
        <v>50</v>
      </c>
      <c r="J43" s="36"/>
      <c r="K43" s="42">
        <f>SUM(K45:K47)</f>
        <v>314049743826</v>
      </c>
      <c r="L43" s="42">
        <f>SUM(L45:L47)</f>
        <v>339849638661</v>
      </c>
      <c r="M43" s="43"/>
    </row>
    <row r="44" spans="1:13" s="33" customFormat="1" ht="4.5" customHeight="1">
      <c r="A44" s="34"/>
      <c r="B44" s="46"/>
      <c r="C44" s="50"/>
      <c r="D44" s="50"/>
      <c r="E44" s="37"/>
      <c r="F44" s="37"/>
      <c r="G44" s="39"/>
      <c r="H44" s="46"/>
      <c r="I44" s="50"/>
      <c r="J44" s="62"/>
      <c r="K44" s="37"/>
      <c r="L44" s="37"/>
      <c r="M44" s="43"/>
    </row>
    <row r="45" spans="1:13" s="33" customFormat="1" ht="15" customHeight="1">
      <c r="A45" s="34"/>
      <c r="B45" s="46"/>
      <c r="C45" s="50"/>
      <c r="D45" s="50"/>
      <c r="E45" s="37"/>
      <c r="F45" s="37"/>
      <c r="G45" s="39"/>
      <c r="H45" s="35"/>
      <c r="I45" s="48" t="s">
        <v>51</v>
      </c>
      <c r="J45" s="48"/>
      <c r="K45" s="38">
        <f>'[1]ESF-SEGURIDAD SOCIAL'!K45+'[1]CFE'!K45</f>
        <v>-7448900000</v>
      </c>
      <c r="L45" s="38">
        <f>'[1]ESF-SEGURIDAD SOCIAL'!L45+'[1]CFE'!L45</f>
        <v>-9732200000</v>
      </c>
      <c r="M45" s="43"/>
    </row>
    <row r="46" spans="1:13" s="33" customFormat="1" ht="15" customHeight="1">
      <c r="A46" s="34"/>
      <c r="B46" s="46"/>
      <c r="C46" s="50"/>
      <c r="D46" s="50"/>
      <c r="E46" s="37"/>
      <c r="F46" s="37"/>
      <c r="G46" s="39"/>
      <c r="H46" s="35"/>
      <c r="I46" s="48" t="s">
        <v>52</v>
      </c>
      <c r="J46" s="48"/>
      <c r="K46" s="38">
        <f>'[1]ESF-SEGURIDAD SOCIAL'!K46+'[1]CFE'!K46</f>
        <v>2481055715</v>
      </c>
      <c r="L46" s="38">
        <f>'[1]ESF-SEGURIDAD SOCIAL'!L46+'[1]CFE'!L46</f>
        <v>2261231736</v>
      </c>
      <c r="M46" s="43"/>
    </row>
    <row r="47" spans="1:13" s="33" customFormat="1" ht="15" customHeight="1">
      <c r="A47" s="34"/>
      <c r="B47" s="46"/>
      <c r="C47" s="50"/>
      <c r="D47" s="50"/>
      <c r="E47" s="37"/>
      <c r="F47" s="37"/>
      <c r="G47" s="39"/>
      <c r="H47" s="35"/>
      <c r="I47" s="48" t="s">
        <v>53</v>
      </c>
      <c r="J47" s="48"/>
      <c r="K47" s="38">
        <f>'[1]ESF-SEGURIDAD SOCIAL'!K47+'[1]CFE'!K47</f>
        <v>319017588111</v>
      </c>
      <c r="L47" s="38">
        <f>'[1]ESF-SEGURIDAD SOCIAL'!L47+'[1]CFE'!L47</f>
        <v>347320606925</v>
      </c>
      <c r="M47" s="43"/>
    </row>
    <row r="48" spans="1:13" s="33" customFormat="1" ht="15" customHeight="1">
      <c r="A48" s="34"/>
      <c r="B48" s="46"/>
      <c r="C48" s="50"/>
      <c r="D48" s="50"/>
      <c r="E48" s="37"/>
      <c r="F48" s="37"/>
      <c r="G48" s="39"/>
      <c r="H48" s="46"/>
      <c r="I48" s="50"/>
      <c r="J48" s="62"/>
      <c r="K48" s="37"/>
      <c r="L48" s="37"/>
      <c r="M48" s="43"/>
    </row>
    <row r="49" spans="1:13" s="33" customFormat="1" ht="15" customHeight="1">
      <c r="A49" s="34"/>
      <c r="B49" s="46"/>
      <c r="C49" s="50"/>
      <c r="D49" s="50"/>
      <c r="E49" s="37"/>
      <c r="F49" s="37"/>
      <c r="G49" s="39"/>
      <c r="H49" s="35"/>
      <c r="I49" s="36" t="s">
        <v>54</v>
      </c>
      <c r="J49" s="36"/>
      <c r="K49" s="42">
        <f>SUM(K51:K55)</f>
        <v>227888427372</v>
      </c>
      <c r="L49" s="42">
        <f>SUM(L51:L55)</f>
        <v>75202395381</v>
      </c>
      <c r="M49" s="43"/>
    </row>
    <row r="50" spans="1:13" s="33" customFormat="1" ht="4.5" customHeight="1">
      <c r="A50" s="34"/>
      <c r="B50" s="35"/>
      <c r="C50" s="50"/>
      <c r="D50" s="50"/>
      <c r="E50" s="37"/>
      <c r="F50" s="37"/>
      <c r="G50" s="39"/>
      <c r="H50" s="35"/>
      <c r="I50" s="40"/>
      <c r="J50" s="62"/>
      <c r="K50" s="63"/>
      <c r="L50" s="63"/>
      <c r="M50" s="43"/>
    </row>
    <row r="51" spans="1:13" s="33" customFormat="1" ht="15" customHeight="1">
      <c r="A51" s="34"/>
      <c r="B51" s="46"/>
      <c r="C51" s="50"/>
      <c r="D51" s="50"/>
      <c r="E51" s="37"/>
      <c r="F51" s="37"/>
      <c r="G51" s="39"/>
      <c r="H51" s="35"/>
      <c r="I51" s="48" t="s">
        <v>55</v>
      </c>
      <c r="J51" s="48"/>
      <c r="K51" s="38">
        <f>'[1]ESF-SEGURIDAD SOCIAL'!K51+'[1]CFE'!K51</f>
        <v>-3092855712</v>
      </c>
      <c r="L51" s="38">
        <f>'[1]ESF-SEGURIDAD SOCIAL'!L51+'[1]CFE'!L51</f>
        <v>11837109245</v>
      </c>
      <c r="M51" s="43"/>
    </row>
    <row r="52" spans="1:13" s="33" customFormat="1" ht="15" customHeight="1">
      <c r="A52" s="34"/>
      <c r="B52" s="46"/>
      <c r="C52" s="50"/>
      <c r="D52" s="50"/>
      <c r="E52" s="37"/>
      <c r="F52" s="37"/>
      <c r="G52" s="39"/>
      <c r="H52" s="46"/>
      <c r="I52" s="48" t="s">
        <v>56</v>
      </c>
      <c r="J52" s="48"/>
      <c r="K52" s="38">
        <f>'[1]ESF-SEGURIDAD SOCIAL'!K52+'[1]CFE'!K52</f>
        <v>58064642371</v>
      </c>
      <c r="L52" s="38">
        <f>'[1]ESF-SEGURIDAD SOCIAL'!L52+'[1]CFE'!L52</f>
        <v>29194924217</v>
      </c>
      <c r="M52" s="43"/>
    </row>
    <row r="53" spans="1:13" s="33" customFormat="1" ht="15" customHeight="1">
      <c r="A53" s="34"/>
      <c r="B53" s="46"/>
      <c r="C53" s="50"/>
      <c r="D53" s="50"/>
      <c r="E53" s="37"/>
      <c r="F53" s="37"/>
      <c r="G53" s="39"/>
      <c r="H53" s="35"/>
      <c r="I53" s="48" t="s">
        <v>57</v>
      </c>
      <c r="J53" s="48"/>
      <c r="K53" s="38">
        <f>'[1]ESF-SEGURIDAD SOCIAL'!K53+'[1]CFE'!K53</f>
        <v>171454902789</v>
      </c>
      <c r="L53" s="38">
        <f>'[1]ESF-SEGURIDAD SOCIAL'!L53+'[1]CFE'!L53</f>
        <v>32700975538</v>
      </c>
      <c r="M53" s="43"/>
    </row>
    <row r="54" spans="1:13" s="33" customFormat="1" ht="15" customHeight="1">
      <c r="A54" s="34"/>
      <c r="B54" s="46"/>
      <c r="C54" s="50"/>
      <c r="D54" s="50"/>
      <c r="E54" s="37"/>
      <c r="F54" s="37"/>
      <c r="G54" s="39"/>
      <c r="H54" s="35"/>
      <c r="I54" s="48" t="s">
        <v>58</v>
      </c>
      <c r="J54" s="48"/>
      <c r="K54" s="38">
        <f>'[1]ESF-SEGURIDAD SOCIAL'!K54+'[1]CFE'!K54</f>
        <v>1461737924</v>
      </c>
      <c r="L54" s="38">
        <f>'[1]ESF-SEGURIDAD SOCIAL'!L54+'[1]CFE'!L54</f>
        <v>1461737924</v>
      </c>
      <c r="M54" s="43"/>
    </row>
    <row r="55" spans="1:13" s="33" customFormat="1" ht="15" customHeight="1">
      <c r="A55" s="34"/>
      <c r="B55" s="46"/>
      <c r="C55" s="50"/>
      <c r="D55" s="50"/>
      <c r="E55" s="37"/>
      <c r="F55" s="37"/>
      <c r="G55" s="39"/>
      <c r="H55" s="35"/>
      <c r="I55" s="48" t="s">
        <v>59</v>
      </c>
      <c r="J55" s="48"/>
      <c r="K55" s="38">
        <f>'[1]ESF-SEGURIDAD SOCIAL'!K55+'[1]CFE'!K55</f>
        <v>0</v>
      </c>
      <c r="L55" s="38">
        <f>'[1]ESF-SEGURIDAD SOCIAL'!L55+'[1]CFE'!L55</f>
        <v>7648457</v>
      </c>
      <c r="M55" s="43"/>
    </row>
    <row r="56" spans="1:13" s="33" customFormat="1" ht="15" customHeight="1">
      <c r="A56" s="34"/>
      <c r="B56" s="46"/>
      <c r="C56" s="50"/>
      <c r="D56" s="50"/>
      <c r="E56" s="37"/>
      <c r="F56" s="37"/>
      <c r="G56" s="39"/>
      <c r="H56" s="35"/>
      <c r="I56" s="50"/>
      <c r="J56" s="62"/>
      <c r="K56" s="37"/>
      <c r="L56" s="37"/>
      <c r="M56" s="43"/>
    </row>
    <row r="57" spans="1:13" s="33" customFormat="1" ht="15" customHeight="1">
      <c r="A57" s="34"/>
      <c r="B57" s="46"/>
      <c r="C57" s="50"/>
      <c r="D57" s="50"/>
      <c r="E57" s="37"/>
      <c r="F57" s="37"/>
      <c r="G57" s="39"/>
      <c r="H57" s="35"/>
      <c r="I57" s="36" t="s">
        <v>60</v>
      </c>
      <c r="J57" s="36"/>
      <c r="K57" s="42">
        <f>SUM(K59:K60)</f>
        <v>65830628295</v>
      </c>
      <c r="L57" s="42">
        <f>SUM(L59:L60)</f>
        <v>65838009620</v>
      </c>
      <c r="M57" s="43"/>
    </row>
    <row r="58" spans="1:13" s="33" customFormat="1" ht="4.5" customHeight="1">
      <c r="A58" s="34"/>
      <c r="B58" s="46"/>
      <c r="C58" s="50"/>
      <c r="D58" s="50"/>
      <c r="E58" s="37"/>
      <c r="F58" s="37"/>
      <c r="G58" s="39"/>
      <c r="H58" s="35"/>
      <c r="I58" s="39"/>
      <c r="J58" s="39"/>
      <c r="K58" s="64"/>
      <c r="L58" s="64"/>
      <c r="M58" s="43"/>
    </row>
    <row r="59" spans="1:13" s="33" customFormat="1" ht="15" customHeight="1">
      <c r="A59" s="34"/>
      <c r="B59" s="46"/>
      <c r="C59" s="50"/>
      <c r="D59" s="50"/>
      <c r="E59" s="37"/>
      <c r="F59" s="37"/>
      <c r="G59" s="39"/>
      <c r="H59" s="46"/>
      <c r="I59" s="48" t="s">
        <v>61</v>
      </c>
      <c r="J59" s="48"/>
      <c r="K59" s="38">
        <f>'[1]ESF-SEGURIDAD SOCIAL'!K59+'[1]CFE'!K59</f>
        <v>0</v>
      </c>
      <c r="L59" s="38">
        <f>'[1]ESF-SEGURIDAD SOCIAL'!L59+'[1]CFE'!L59</f>
        <v>0</v>
      </c>
      <c r="M59" s="43"/>
    </row>
    <row r="60" spans="1:13" s="33" customFormat="1" ht="15" customHeight="1">
      <c r="A60" s="34"/>
      <c r="B60" s="35"/>
      <c r="C60" s="50"/>
      <c r="D60" s="50"/>
      <c r="E60" s="37"/>
      <c r="F60" s="37"/>
      <c r="G60" s="39"/>
      <c r="H60" s="35"/>
      <c r="I60" s="48" t="s">
        <v>62</v>
      </c>
      <c r="J60" s="48"/>
      <c r="K60" s="38">
        <f>'[1]ESF-SEGURIDAD SOCIAL'!K60+'[1]CFE'!K60</f>
        <v>65830628295</v>
      </c>
      <c r="L60" s="38">
        <f>'[1]ESF-SEGURIDAD SOCIAL'!L60+'[1]CFE'!L60</f>
        <v>65838009620</v>
      </c>
      <c r="M60" s="43"/>
    </row>
    <row r="61" spans="1:13" s="33" customFormat="1" ht="4.5" customHeight="1">
      <c r="A61" s="34"/>
      <c r="B61" s="35"/>
      <c r="C61" s="50"/>
      <c r="D61" s="50"/>
      <c r="E61" s="37"/>
      <c r="F61" s="37"/>
      <c r="G61" s="39"/>
      <c r="H61" s="46"/>
      <c r="I61" s="50"/>
      <c r="J61" s="65"/>
      <c r="K61" s="37"/>
      <c r="L61" s="37"/>
      <c r="M61" s="43"/>
    </row>
    <row r="62" spans="1:13" s="33" customFormat="1" ht="15" customHeight="1">
      <c r="A62" s="34"/>
      <c r="B62" s="46"/>
      <c r="C62" s="50"/>
      <c r="D62" s="50"/>
      <c r="E62" s="37"/>
      <c r="F62" s="37"/>
      <c r="G62" s="39"/>
      <c r="H62" s="35"/>
      <c r="I62" s="60" t="s">
        <v>63</v>
      </c>
      <c r="J62" s="60"/>
      <c r="K62" s="42">
        <f>K43+K49+K57</f>
        <v>607768799493</v>
      </c>
      <c r="L62" s="42">
        <f>L43+L49+L57</f>
        <v>480890043662</v>
      </c>
      <c r="M62" s="43"/>
    </row>
    <row r="63" spans="1:13" s="33" customFormat="1" ht="15" customHeight="1">
      <c r="A63" s="34"/>
      <c r="B63" s="46"/>
      <c r="C63" s="50"/>
      <c r="D63" s="50"/>
      <c r="E63" s="37"/>
      <c r="F63" s="37"/>
      <c r="G63" s="39"/>
      <c r="H63" s="46"/>
      <c r="I63" s="50"/>
      <c r="J63" s="62"/>
      <c r="K63" s="37"/>
      <c r="L63" s="37"/>
      <c r="M63" s="43"/>
    </row>
    <row r="64" spans="1:13" s="33" customFormat="1" ht="15" customHeight="1">
      <c r="A64" s="34"/>
      <c r="B64" s="46"/>
      <c r="C64" s="50"/>
      <c r="D64" s="50"/>
      <c r="E64" s="37"/>
      <c r="F64" s="37"/>
      <c r="G64" s="39"/>
      <c r="H64" s="35"/>
      <c r="I64" s="60" t="s">
        <v>64</v>
      </c>
      <c r="J64" s="60"/>
      <c r="K64" s="42">
        <f>K39+K62</f>
        <v>1409597935119</v>
      </c>
      <c r="L64" s="42">
        <f>L39+L62</f>
        <v>1275338935312</v>
      </c>
      <c r="M64" s="43"/>
    </row>
    <row r="65" spans="1:13" s="70" customFormat="1" ht="4.5" customHeight="1">
      <c r="A65" s="66"/>
      <c r="B65" s="67"/>
      <c r="C65" s="67"/>
      <c r="D65" s="67"/>
      <c r="E65" s="67"/>
      <c r="F65" s="67"/>
      <c r="G65" s="68"/>
      <c r="H65" s="68"/>
      <c r="I65" s="67"/>
      <c r="J65" s="67"/>
      <c r="K65" s="67"/>
      <c r="L65" s="67"/>
      <c r="M65" s="69"/>
    </row>
    <row r="66" spans="1:11" s="70" customFormat="1" ht="15" customHeight="1" hidden="1">
      <c r="A66" s="71"/>
      <c r="B66" s="71" t="s">
        <v>65</v>
      </c>
      <c r="C66" s="71"/>
      <c r="D66" s="71"/>
      <c r="E66" s="71"/>
      <c r="F66" s="71"/>
      <c r="G66" s="72"/>
      <c r="H66" s="72"/>
      <c r="I66" s="71"/>
      <c r="J66" s="71"/>
      <c r="K66" s="71"/>
    </row>
    <row r="67" spans="1:13" s="70" customFormat="1" ht="4.5" customHeight="1" hidden="1">
      <c r="A67" s="67"/>
      <c r="B67" s="73"/>
      <c r="C67" s="74"/>
      <c r="D67" s="75"/>
      <c r="E67" s="75"/>
      <c r="F67" s="67"/>
      <c r="G67" s="76"/>
      <c r="H67" s="77"/>
      <c r="I67" s="75"/>
      <c r="J67" s="75"/>
      <c r="K67" s="67"/>
      <c r="L67" s="67"/>
      <c r="M67" s="67"/>
    </row>
    <row r="68" spans="1:11" s="70" customFormat="1" ht="4.5" customHeight="1" hidden="1">
      <c r="A68" s="71"/>
      <c r="B68" s="78"/>
      <c r="C68" s="79"/>
      <c r="D68" s="80"/>
      <c r="E68" s="80"/>
      <c r="F68" s="71"/>
      <c r="G68" s="81"/>
      <c r="H68" s="82"/>
      <c r="I68" s="80"/>
      <c r="J68" s="80"/>
      <c r="K68" s="71"/>
    </row>
    <row r="69" spans="2:12" s="70" customFormat="1" ht="15" customHeight="1" hidden="1">
      <c r="B69" s="83" t="s">
        <v>66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3" s="87" customFormat="1" ht="4.5" customHeight="1" hidden="1">
      <c r="A70" s="84"/>
      <c r="B70" s="85"/>
      <c r="C70" s="86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13" s="87" customFormat="1" ht="15" customHeight="1" hidden="1">
      <c r="A71" s="84"/>
      <c r="B71" s="85"/>
      <c r="C71" s="86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 s="87" customFormat="1" ht="15" customHeight="1" hidden="1">
      <c r="A72" s="84"/>
      <c r="B72" s="85"/>
      <c r="C72" s="86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s="87" customFormat="1" ht="15" customHeight="1" hidden="1">
      <c r="A73" s="84"/>
      <c r="B73" s="85"/>
      <c r="C73" s="86"/>
      <c r="D73" s="88"/>
      <c r="E73" s="88"/>
      <c r="F73" s="84"/>
      <c r="G73" s="84"/>
      <c r="H73" s="84"/>
      <c r="I73" s="84"/>
      <c r="J73" s="89"/>
      <c r="K73" s="89"/>
      <c r="L73" s="84"/>
      <c r="M73" s="84"/>
    </row>
    <row r="74" spans="1:13" s="87" customFormat="1" ht="15" customHeight="1" hidden="1">
      <c r="A74" s="84"/>
      <c r="B74" s="85"/>
      <c r="C74" s="86"/>
      <c r="D74" s="90" t="s">
        <v>67</v>
      </c>
      <c r="E74" s="90"/>
      <c r="F74" s="84"/>
      <c r="G74" s="84"/>
      <c r="H74" s="84"/>
      <c r="I74" s="84"/>
      <c r="J74" s="90" t="s">
        <v>68</v>
      </c>
      <c r="K74" s="90"/>
      <c r="L74" s="84"/>
      <c r="M74" s="84"/>
    </row>
    <row r="75" spans="1:13" s="87" customFormat="1" ht="15" customHeight="1" hidden="1">
      <c r="A75" s="84"/>
      <c r="B75" s="85"/>
      <c r="C75" s="86"/>
      <c r="D75" s="91" t="s">
        <v>69</v>
      </c>
      <c r="E75" s="91"/>
      <c r="F75" s="84"/>
      <c r="G75" s="84"/>
      <c r="H75" s="84"/>
      <c r="I75" s="84"/>
      <c r="J75" s="91" t="s">
        <v>70</v>
      </c>
      <c r="K75" s="91"/>
      <c r="L75" s="84"/>
      <c r="M75" s="84"/>
    </row>
    <row r="76" spans="1:13" s="87" customFormat="1" ht="4.5" customHeight="1" hidden="1">
      <c r="A76" s="84"/>
      <c r="B76" s="85"/>
      <c r="C76" s="86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s="87" customFormat="1" ht="15" customHeight="1" hidden="1">
      <c r="A77" s="92"/>
      <c r="B77" s="93"/>
      <c r="C77" s="94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s="87" customFormat="1" ht="15" customHeight="1" hidden="1">
      <c r="A78" s="92"/>
      <c r="B78" s="93"/>
      <c r="C78" s="94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s="87" customFormat="1" ht="12">
      <c r="A79" s="92"/>
      <c r="B79" s="93"/>
      <c r="C79" s="94"/>
      <c r="D79" s="92"/>
      <c r="E79" s="92"/>
      <c r="F79" s="92"/>
      <c r="G79" s="92"/>
      <c r="H79" s="92"/>
      <c r="I79" s="92"/>
      <c r="J79" s="92"/>
      <c r="K79" s="92"/>
      <c r="L79" s="92"/>
      <c r="M79" s="92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2014-04-08T19:41:58Z</dcterms:created>
  <dcterms:modified xsi:type="dcterms:W3CDTF">2014-04-08T19:42:38Z</dcterms:modified>
  <cp:category/>
  <cp:version/>
  <cp:contentType/>
  <cp:contentStatus/>
</cp:coreProperties>
</file>