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695" windowHeight="131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<sst xmlns="http://schemas.openxmlformats.org/spreadsheetml/2006/main" count="156" uniqueCount="52">
  <si>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</si>
  <si>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</si>
  <si>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</si>
  <si>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</si>
  <si>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</si>
  <si>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</si>
  <si>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</si>
  <si>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</si>
  <si>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</si>
  <si>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</si>
  <si>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</si>
  <si>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</si>
  <si>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</si>
  <si>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</si>
  <si>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</si>
  <si>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</si>
  <si>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</si>
  <si>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</si>
  <si>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</si>
  <si>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</si>
  <si>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</si>
  <si>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</si>
  <si>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</si>
  <si>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</si>
  <si>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</si>
  <si>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</si>
  <si>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</si>
  <si>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</si>
  <si>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</si>
  <si>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</si>
  <si>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</si>
  <si>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</si>
  <si>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</si>
  <si>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</si>
  <si>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</si>
  <si>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</si>
  <si>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</si>
  <si>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</si>
  <si>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</si>
  <si>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</si>
  <si>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</si>
  <si>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</si>
  <si>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</si>
  <si>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</si>
  <si>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</si>
  <si>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</si>
  <si>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</si>
  <si>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</si>
  <si>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Andrés Bautista Monroy</t>
  </si>
  <si>
    <t xml:space="preserve">Subdirector de Recursos Financieros </t>
  </si>
  <si>
    <t>Alba Alicia Mora Castellanos</t>
  </si>
  <si>
    <t>Encargada de la Dirección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</si>
</sst>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B45" sqref="B45:C45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/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68125944</v>
      </c>
      <c r="E16" s="31">
        <f>SUM(E18:E24)</f>
        <v>53777161</v>
      </c>
      <c r="F16" s="31">
        <f>SUM(F18:F24)</f>
        <v>108724570</v>
      </c>
      <c r="G16" s="31">
        <f>D16+E16-F16</f>
        <v>13178535</v>
      </c>
      <c r="H16" s="31">
        <f>G16-D16</f>
        <v>-54947409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13798106</v>
      </c>
      <c r="E18" s="37">
        <v>48987950</v>
      </c>
      <c r="F18" s="37">
        <v>49634564</v>
      </c>
      <c r="G18" s="38">
        <f>D18+E18-F18</f>
        <v>13151492</v>
      </c>
      <c r="H18" s="38">
        <f>G18-D18</f>
        <v>-646614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53122337</v>
      </c>
      <c r="E19" s="37">
        <v>3958274</v>
      </c>
      <c r="F19" s="37">
        <v>57053568</v>
      </c>
      <c r="G19" s="38">
        <f aca="true" t="shared" si="0" ref="G19:G24">D19+E19-F19</f>
        <v>27043</v>
      </c>
      <c r="H19" s="38">
        <f aca="true" t="shared" si="1" ref="H19:H24">G19-D19</f>
        <v>-53095294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1205501</v>
      </c>
      <c r="E22" s="37">
        <v>830937</v>
      </c>
      <c r="F22" s="37">
        <v>2036438</v>
      </c>
      <c r="G22" s="38">
        <f t="shared" si="0"/>
        <v>0</v>
      </c>
      <c r="H22" s="38">
        <f t="shared" si="1"/>
        <v>-1205501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166680282</v>
      </c>
      <c r="E26" s="31">
        <f>SUM(E28:E36)</f>
        <v>81787307</v>
      </c>
      <c r="F26" s="31">
        <f>SUM(F28:F36)</f>
        <v>61428551</v>
      </c>
      <c r="G26" s="31">
        <f>D26+E26-F26</f>
        <v>187039038</v>
      </c>
      <c r="H26" s="31">
        <f>G26-D26</f>
        <v>20358756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159286994</v>
      </c>
      <c r="E30" s="37">
        <v>81855763</v>
      </c>
      <c r="F30" s="37">
        <v>61428551</v>
      </c>
      <c r="G30" s="38">
        <f t="shared" si="2"/>
        <v>179714206</v>
      </c>
      <c r="H30" s="38">
        <f t="shared" si="3"/>
        <v>20427212</v>
      </c>
      <c r="I30" s="35"/>
    </row>
    <row r="31" spans="1:9" ht="19.5" customHeight="1">
      <c r="A31" s="33"/>
      <c r="B31" s="77" t="s">
        <v>27</v>
      </c>
      <c r="C31" s="77"/>
      <c r="D31" s="37">
        <v>8214764</v>
      </c>
      <c r="E31" s="37">
        <v>0</v>
      </c>
      <c r="F31" s="37">
        <v>0</v>
      </c>
      <c r="G31" s="38">
        <f t="shared" si="2"/>
        <v>8214764</v>
      </c>
      <c r="H31" s="38">
        <f t="shared" si="3"/>
        <v>0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-821476</v>
      </c>
      <c r="E33" s="37">
        <v>-68456</v>
      </c>
      <c r="F33" s="37">
        <v>0</v>
      </c>
      <c r="G33" s="38">
        <f t="shared" si="2"/>
        <v>-889932</v>
      </c>
      <c r="H33" s="38">
        <f t="shared" si="3"/>
        <v>-68456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234806226</v>
      </c>
      <c r="E38" s="31">
        <f>E16+E26</f>
        <v>135564468</v>
      </c>
      <c r="F38" s="31">
        <f>F16+F26</f>
        <v>170153121</v>
      </c>
      <c r="G38" s="31">
        <f>G16+G26</f>
        <v>200217573</v>
      </c>
      <c r="H38" s="31">
        <f>H16+H26</f>
        <v>-34588653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50</v>
      </c>
      <c r="C44" s="65"/>
      <c r="D44" s="13"/>
      <c r="E44" s="65" t="s">
        <v>48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51</v>
      </c>
      <c r="C45" s="64"/>
      <c r="D45" s="45"/>
      <c r="E45" s="64" t="s">
        <v>49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68125944</v>
      </c>
    </row>
    <row r="7" spans="2:5" ht="15">
      <c r="B7" s="81"/>
      <c r="C7" s="82"/>
      <c r="D7" s="4" t="s">
        <v>16</v>
      </c>
      <c r="E7" s="5">
        <f>EAA!D18</f>
        <v>13798106</v>
      </c>
    </row>
    <row r="8" spans="2:5" ht="15">
      <c r="B8" s="81"/>
      <c r="C8" s="82"/>
      <c r="D8" s="4" t="s">
        <v>17</v>
      </c>
      <c r="E8" s="5">
        <f>EAA!D19</f>
        <v>53122337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1205501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166680282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159286994</v>
      </c>
    </row>
    <row r="18" spans="2:5" ht="15">
      <c r="B18" s="81"/>
      <c r="C18" s="82"/>
      <c r="D18" s="4" t="s">
        <v>27</v>
      </c>
      <c r="E18" s="5">
        <f>EAA!D31</f>
        <v>8214764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-821476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234806226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53777161</v>
      </c>
    </row>
    <row r="26" spans="2:5" ht="15">
      <c r="B26" s="81"/>
      <c r="C26" s="82"/>
      <c r="D26" s="4" t="s">
        <v>16</v>
      </c>
      <c r="E26" s="5">
        <f>EAA!E18</f>
        <v>48987950</v>
      </c>
    </row>
    <row r="27" spans="2:5" ht="15">
      <c r="B27" s="81"/>
      <c r="C27" s="82"/>
      <c r="D27" s="4" t="s">
        <v>17</v>
      </c>
      <c r="E27" s="5">
        <f>EAA!E19</f>
        <v>3958274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830937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81787307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81855763</v>
      </c>
    </row>
    <row r="37" spans="2:5" ht="15">
      <c r="B37" s="81"/>
      <c r="C37" s="82"/>
      <c r="D37" s="4" t="s">
        <v>27</v>
      </c>
      <c r="E37" s="5">
        <f>EAA!E31</f>
        <v>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-68456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135564468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108724570</v>
      </c>
    </row>
    <row r="45" spans="2:5" ht="15">
      <c r="B45" s="81"/>
      <c r="C45" s="82"/>
      <c r="D45" s="4" t="s">
        <v>16</v>
      </c>
      <c r="E45" s="5">
        <f>EAA!F18</f>
        <v>49634564</v>
      </c>
    </row>
    <row r="46" spans="2:5" ht="15">
      <c r="B46" s="81"/>
      <c r="C46" s="82"/>
      <c r="D46" s="4" t="s">
        <v>17</v>
      </c>
      <c r="E46" s="5">
        <f>EAA!F19</f>
        <v>57053568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2036438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61428551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61428551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170153121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13178535</v>
      </c>
    </row>
    <row r="64" spans="2:5" ht="15">
      <c r="B64" s="84"/>
      <c r="C64" s="82"/>
      <c r="D64" s="4" t="s">
        <v>16</v>
      </c>
      <c r="E64" s="5">
        <f>EAA!G18</f>
        <v>13151492</v>
      </c>
    </row>
    <row r="65" spans="2:5" ht="15">
      <c r="B65" s="84"/>
      <c r="C65" s="82"/>
      <c r="D65" s="4" t="s">
        <v>17</v>
      </c>
      <c r="E65" s="5">
        <f>EAA!G19</f>
        <v>27043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187039038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179714206</v>
      </c>
    </row>
    <row r="75" spans="2:5" ht="15">
      <c r="B75" s="84"/>
      <c r="C75" s="82"/>
      <c r="D75" s="4" t="s">
        <v>27</v>
      </c>
      <c r="E75" s="5">
        <f>EAA!G31</f>
        <v>8214764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-889932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200217573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-54947409</v>
      </c>
    </row>
    <row r="83" spans="2:5" ht="15">
      <c r="B83" s="84"/>
      <c r="C83" s="82"/>
      <c r="D83" s="4" t="s">
        <v>16</v>
      </c>
      <c r="E83" s="5">
        <f>EAA!H18</f>
        <v>-646614</v>
      </c>
    </row>
    <row r="84" spans="2:5" ht="15">
      <c r="B84" s="84"/>
      <c r="C84" s="82"/>
      <c r="D84" s="4" t="s">
        <v>17</v>
      </c>
      <c r="E84" s="5">
        <f>EAA!H19</f>
        <v>-53095294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-1205501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20358756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20427212</v>
      </c>
    </row>
    <row r="94" spans="2:5" ht="15">
      <c r="B94" s="84"/>
      <c r="C94" s="82"/>
      <c r="D94" s="4" t="s">
        <v>27</v>
      </c>
      <c r="E94" s="5">
        <f>EAA!H31</f>
        <v>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-68456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-34588653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2014-02-14T16:28:54Z</cp:lastPrinted>
  <dcterms:created xsi:type="dcterms:W3CDTF">2014-01-27T18:04:15Z</dcterms:created>
  <dcterms:modified xsi:type="dcterms:W3CDTF">2014-03-25T02:35:14Z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