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80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<sst xmlns="http://schemas.openxmlformats.org/spreadsheetml/2006/main" count="66" uniqueCount="63">
  <si>
    <t>Contador Público</t>
  </si>
  <si>
    <t>Representante Legal</t>
  </si>
  <si>
    <t xml:space="preserve">Alicia Arce Zuñiga </t>
  </si>
  <si>
    <t>Francisco Moreno López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</si>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</sst>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S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7">
          <cell r="C7" t="str">
            <v>FONATUR PRESTADORA  DE  SERVICIOS  SA DE CV</v>
          </cell>
        </row>
        <row r="18">
          <cell r="D18">
            <v>26242</v>
          </cell>
          <cell r="E18">
            <v>12840</v>
          </cell>
          <cell r="I18">
            <v>15431</v>
          </cell>
          <cell r="J18">
            <v>94804</v>
          </cell>
        </row>
        <row r="19">
          <cell r="D19">
            <v>8133</v>
          </cell>
          <cell r="E19">
            <v>94804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2081</v>
          </cell>
          <cell r="E24">
            <v>15501</v>
          </cell>
          <cell r="I24">
            <v>0</v>
          </cell>
          <cell r="J24">
            <v>0</v>
          </cell>
        </row>
        <row r="25">
          <cell r="I25">
            <v>2302</v>
          </cell>
          <cell r="J25">
            <v>9395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32505768</v>
          </cell>
          <cell r="E33">
            <v>32505768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-32505768</v>
          </cell>
          <cell r="E36">
            <v>-32505768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E39">
            <v>0</v>
          </cell>
        </row>
        <row r="46">
          <cell r="I46">
            <v>3750</v>
          </cell>
          <cell r="J46">
            <v>3750</v>
          </cell>
        </row>
        <row r="47">
          <cell r="I47">
            <v>0</v>
          </cell>
          <cell r="J47">
            <v>0</v>
          </cell>
        </row>
        <row r="48">
          <cell r="I48">
            <v>19572867</v>
          </cell>
          <cell r="J48">
            <v>19572867</v>
          </cell>
        </row>
        <row r="52">
          <cell r="I52">
            <v>12092</v>
          </cell>
          <cell r="J52">
            <v>37433</v>
          </cell>
        </row>
        <row r="53">
          <cell r="I53">
            <v>-19569986</v>
          </cell>
          <cell r="J53">
            <v>-19595104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7" sqref="C7:I7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62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61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60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59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58</v>
      </c>
      <c r="C7" s="66" t="str">
        <f>+'[1]ESF'!C7</f>
        <v>FONATUR PRESTADORA  DE  SERVICIOS  SA DE CV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100091</v>
      </c>
      <c r="E14" s="40">
        <f>E16+E26</f>
        <v>13402</v>
      </c>
      <c r="F14" s="3"/>
      <c r="G14" s="41" t="s">
        <v>53</v>
      </c>
      <c r="H14" s="41"/>
      <c r="I14" s="40">
        <f>I16+I27</f>
        <v>0</v>
      </c>
      <c r="J14" s="40">
        <f>J16+J27</f>
        <v>86466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100091</v>
      </c>
      <c r="E16" s="40">
        <f>SUM(E18:E24)</f>
        <v>13402</v>
      </c>
      <c r="F16" s="3"/>
      <c r="G16" s="41" t="s">
        <v>51</v>
      </c>
      <c r="H16" s="41"/>
      <c r="I16" s="40">
        <f>SUM(I18:I25)</f>
        <v>0</v>
      </c>
      <c r="J16" s="40">
        <f>SUM(J18:J25)</f>
        <v>86466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0</v>
      </c>
      <c r="E18" s="35">
        <f>IF(D18&gt;0,0,'[1]ESF'!D18-'[1]ESF'!E18)</f>
        <v>13402</v>
      </c>
      <c r="F18" s="3"/>
      <c r="G18" s="36" t="s">
        <v>49</v>
      </c>
      <c r="H18" s="36"/>
      <c r="I18" s="35">
        <f>IF('[1]ESF'!I18&gt;'[1]ESF'!J18,'[1]ESF'!I18-'[1]ESF'!J18,0)</f>
        <v>0</v>
      </c>
      <c r="J18" s="35">
        <f>IF(I18&gt;0,0,'[1]ESF'!J18-'[1]ESF'!I18)</f>
        <v>79373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86671</v>
      </c>
      <c r="E19" s="35">
        <f>IF(D19&gt;0,0,'[1]ESF'!D19-'[1]ESF'!E19)</f>
        <v>0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13420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0</v>
      </c>
      <c r="J25" s="35">
        <f>IF(I25&gt;0,0,'[1]ESF'!J25-'[1]ESF'!I25)</f>
        <v>7093</v>
      </c>
      <c r="K25" s="34"/>
    </row>
    <row r="26" spans="1:11" ht="13.5">
      <c r="A26" s="42"/>
      <c r="B26" s="41" t="s">
        <v>35</v>
      </c>
      <c r="C26" s="41"/>
      <c r="D26" s="40">
        <f>SUM(D28:D36)</f>
        <v>0</v>
      </c>
      <c r="E26" s="40">
        <f>SUM(E28:E36)</f>
        <v>0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0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0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0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0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0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0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25118</v>
      </c>
      <c r="J36" s="40">
        <f>J38+J44+J52</f>
        <v>25341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0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0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0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25118</v>
      </c>
      <c r="J44" s="40">
        <f>SUM(J46:J50)</f>
        <v>25341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0</v>
      </c>
      <c r="J46" s="35">
        <f>IF(I46&gt;0,0,'[1]ESF'!J52-'[1]ESF'!I52)</f>
        <v>25341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25118</v>
      </c>
      <c r="J47" s="35">
        <f>IF(I47&gt;0,0,'[1]ESF'!J53-'[1]ESF'!I53)</f>
        <v>0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0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fernando_blanco</dc:creator>
  <cp:keywords/>
  <dc:description/>
  <cp:lastModifiedBy>fernando_blanco</cp:lastModifiedBy>
  <dcterms:created xsi:type="dcterms:W3CDTF">2014-03-26T19:06:37Z</dcterms:created>
  <dcterms:modified xsi:type="dcterms:W3CDTF">2014-03-26T19:07:18Z</dcterms:modified>
  <cp:category/>
  <cp:version/>
  <cp:contentType/>
  <cp:contentStatus/>
</cp:coreProperties>
</file>