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<sst xmlns="http://schemas.openxmlformats.org/spreadsheetml/2006/main" count="157" uniqueCount="53">
  <si>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</si>
  <si>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</si>
  <si>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</si>
  <si>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</si>
  <si>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</si>
  <si>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</si>
  <si>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</si>
  <si>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</si>
  <si>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</si>
  <si>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</si>
  <si>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</si>
  <si>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</si>
  <si>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</si>
  <si>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</si>
  <si>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</si>
  <si>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</si>
  <si>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</si>
  <si>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</si>
  <si>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</si>
  <si>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</si>
  <si>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</si>
  <si>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</si>
  <si>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</si>
  <si>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</si>
  <si>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</si>
  <si>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</si>
  <si>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</si>
  <si>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</si>
  <si>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</si>
  <si>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</si>
  <si>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</si>
  <si>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</si>
  <si>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</si>
  <si>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</si>
  <si>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</si>
  <si>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</si>
  <si>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</si>
  <si>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</si>
  <si>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</si>
  <si>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</si>
  <si>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</si>
  <si>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</si>
  <si>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</si>
  <si>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</si>
  <si>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</si>
  <si>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</si>
  <si>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</si>
  <si>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</si>
  <si>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Francisco Moreno López</t>
  </si>
  <si>
    <t>Representante Legal</t>
  </si>
  <si>
    <t>FONATUR PRESTADORA DE SERVICIOS SA DE CV</t>
  </si>
  <si>
    <t>Alicia Arce Zuñiga</t>
  </si>
  <si>
    <t>Contador Público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</si>
</sst>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7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50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123144.55</v>
      </c>
      <c r="E16" s="31">
        <f>SUM(E18:E24)</f>
        <v>215049.53999999998</v>
      </c>
      <c r="F16" s="31">
        <f>SUM(F18:F24)</f>
        <v>301738.28</v>
      </c>
      <c r="G16" s="31">
        <f>D16+E16-F16</f>
        <v>36455.80999999994</v>
      </c>
      <c r="H16" s="31">
        <f>G16-D16</f>
        <v>-86688.74000000006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12839.55</v>
      </c>
      <c r="E18" s="37">
        <v>121861.65</v>
      </c>
      <c r="F18" s="37">
        <v>108459.28</v>
      </c>
      <c r="G18" s="38">
        <f>D18+E18-F18</f>
        <v>26241.919999999984</v>
      </c>
      <c r="H18" s="38">
        <f>G18-D18</f>
        <v>13402.369999999984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94804</v>
      </c>
      <c r="E19" s="37">
        <v>83153</v>
      </c>
      <c r="F19" s="37">
        <v>169824</v>
      </c>
      <c r="G19" s="38">
        <f aca="true" t="shared" si="0" ref="G19:G24">D19+E19-F19</f>
        <v>8133</v>
      </c>
      <c r="H19" s="38">
        <f aca="true" t="shared" si="1" ref="H19:H24">G19-D19</f>
        <v>-86671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0</v>
      </c>
      <c r="E20" s="37"/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15501</v>
      </c>
      <c r="E24" s="37">
        <v>10034.89</v>
      </c>
      <c r="F24" s="37">
        <v>23455</v>
      </c>
      <c r="G24" s="38">
        <f t="shared" si="0"/>
        <v>2080.8899999999994</v>
      </c>
      <c r="H24" s="38">
        <f t="shared" si="1"/>
        <v>-13420.11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0</v>
      </c>
      <c r="E26" s="31">
        <f>SUM(E28:E36)</f>
        <v>0</v>
      </c>
      <c r="F26" s="31">
        <f>SUM(F28:F36)</f>
        <v>0</v>
      </c>
      <c r="G26" s="31">
        <f>D26+E26-F26</f>
        <v>0</v>
      </c>
      <c r="H26" s="31">
        <f>G26-D26</f>
        <v>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32505768</v>
      </c>
      <c r="E30" s="37">
        <v>0</v>
      </c>
      <c r="F30" s="37">
        <v>0</v>
      </c>
      <c r="G30" s="38">
        <f t="shared" si="2"/>
        <v>32505768</v>
      </c>
      <c r="H30" s="38">
        <f t="shared" si="3"/>
        <v>0</v>
      </c>
      <c r="I30" s="35"/>
    </row>
    <row r="31" spans="1:9" ht="19.5" customHeight="1">
      <c r="A31" s="33"/>
      <c r="B31" s="77" t="s">
        <v>27</v>
      </c>
      <c r="C31" s="77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-32505768</v>
      </c>
      <c r="E33" s="37">
        <v>0</v>
      </c>
      <c r="F33" s="37">
        <v>0</v>
      </c>
      <c r="G33" s="38">
        <f t="shared" si="2"/>
        <v>-32505768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123144.55</v>
      </c>
      <c r="E38" s="31">
        <f>E16+E26</f>
        <v>215049.53999999998</v>
      </c>
      <c r="F38" s="31">
        <f>F16+F26</f>
        <v>301738.28</v>
      </c>
      <c r="G38" s="31">
        <f>G16+G26</f>
        <v>36455.80999999994</v>
      </c>
      <c r="H38" s="31">
        <f>H16+H26</f>
        <v>-86688.74000000006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4" t="s">
        <v>47</v>
      </c>
      <c r="C41" s="64"/>
      <c r="D41" s="64"/>
      <c r="E41" s="64"/>
      <c r="F41" s="64"/>
      <c r="G41" s="64"/>
      <c r="H41" s="64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6" t="s">
        <v>48</v>
      </c>
      <c r="C44" s="66"/>
      <c r="D44" s="13"/>
      <c r="E44" s="66" t="s">
        <v>51</v>
      </c>
      <c r="F44" s="66"/>
      <c r="G44" s="66"/>
      <c r="H44" s="66"/>
      <c r="I44" s="24"/>
      <c r="J44" s="15"/>
      <c r="P44" s="15"/>
      <c r="Q44" s="15"/>
    </row>
    <row r="45" spans="1:17" ht="13.5" customHeight="1">
      <c r="A45" s="15"/>
      <c r="B45" s="65" t="s">
        <v>49</v>
      </c>
      <c r="C45" s="65"/>
      <c r="D45" s="45"/>
      <c r="E45" s="65" t="s">
        <v>52</v>
      </c>
      <c r="F45" s="65"/>
      <c r="G45" s="65"/>
      <c r="H45" s="65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3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41:H41"/>
    <mergeCell ref="B45:C45"/>
    <mergeCell ref="B44:C44"/>
    <mergeCell ref="E43:H43"/>
    <mergeCell ref="B43:C43"/>
    <mergeCell ref="E44:F44"/>
    <mergeCell ref="G44:H44"/>
    <mergeCell ref="E45:F45"/>
    <mergeCell ref="G45:H45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123144.55</v>
      </c>
    </row>
    <row r="7" spans="2:5" ht="15">
      <c r="B7" s="81"/>
      <c r="C7" s="82"/>
      <c r="D7" s="4" t="s">
        <v>16</v>
      </c>
      <c r="E7" s="5">
        <f>EAA!D18</f>
        <v>12839.55</v>
      </c>
    </row>
    <row r="8" spans="2:5" ht="15">
      <c r="B8" s="81"/>
      <c r="C8" s="82"/>
      <c r="D8" s="4" t="s">
        <v>17</v>
      </c>
      <c r="E8" s="5">
        <f>EAA!D19</f>
        <v>94804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15501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32505768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-32505768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123144.55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215049.53999999998</v>
      </c>
    </row>
    <row r="26" spans="2:5" ht="15">
      <c r="B26" s="81"/>
      <c r="C26" s="82"/>
      <c r="D26" s="4" t="s">
        <v>16</v>
      </c>
      <c r="E26" s="5">
        <f>EAA!E18</f>
        <v>121861.65</v>
      </c>
    </row>
    <row r="27" spans="2:5" ht="15">
      <c r="B27" s="81"/>
      <c r="C27" s="82"/>
      <c r="D27" s="4" t="s">
        <v>17</v>
      </c>
      <c r="E27" s="5">
        <f>EAA!E19</f>
        <v>83153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10034.89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215049.53999999998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301738.28</v>
      </c>
    </row>
    <row r="45" spans="2:5" ht="15">
      <c r="B45" s="81"/>
      <c r="C45" s="82"/>
      <c r="D45" s="4" t="s">
        <v>16</v>
      </c>
      <c r="E45" s="5">
        <f>EAA!F18</f>
        <v>108459.28</v>
      </c>
    </row>
    <row r="46" spans="2:5" ht="15">
      <c r="B46" s="81"/>
      <c r="C46" s="82"/>
      <c r="D46" s="4" t="s">
        <v>17</v>
      </c>
      <c r="E46" s="5">
        <f>EAA!F19</f>
        <v>169824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23455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301738.28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36455.80999999994</v>
      </c>
    </row>
    <row r="64" spans="2:5" ht="15">
      <c r="B64" s="84"/>
      <c r="C64" s="82"/>
      <c r="D64" s="4" t="s">
        <v>16</v>
      </c>
      <c r="E64" s="5">
        <f>EAA!G18</f>
        <v>26241.919999999984</v>
      </c>
    </row>
    <row r="65" spans="2:5" ht="15">
      <c r="B65" s="84"/>
      <c r="C65" s="82"/>
      <c r="D65" s="4" t="s">
        <v>17</v>
      </c>
      <c r="E65" s="5">
        <f>EAA!G19</f>
        <v>8133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2080.8899999999994</v>
      </c>
    </row>
    <row r="71" spans="2:5" ht="15">
      <c r="B71" s="84"/>
      <c r="C71" s="82"/>
      <c r="D71" s="7" t="s">
        <v>23</v>
      </c>
      <c r="E71" s="2">
        <f>EAA!G26</f>
        <v>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32505768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-32505768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36455.80999999994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-86688.74000000006</v>
      </c>
    </row>
    <row r="83" spans="2:5" ht="15">
      <c r="B83" s="84"/>
      <c r="C83" s="82"/>
      <c r="D83" s="4" t="s">
        <v>16</v>
      </c>
      <c r="E83" s="5">
        <f>EAA!H18</f>
        <v>13402.369999999984</v>
      </c>
    </row>
    <row r="84" spans="2:5" ht="15">
      <c r="B84" s="84"/>
      <c r="C84" s="82"/>
      <c r="D84" s="4" t="s">
        <v>17</v>
      </c>
      <c r="E84" s="5">
        <f>EAA!H19</f>
        <v>-86671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-13420.11</v>
      </c>
    </row>
    <row r="90" spans="2:5" ht="15">
      <c r="B90" s="84"/>
      <c r="C90" s="82"/>
      <c r="D90" s="7" t="s">
        <v>23</v>
      </c>
      <c r="E90" s="2">
        <f>EAA!H26</f>
        <v>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-86688.74000000006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2014-02-14T16:28:54Z</cp:lastPrinted>
  <dcterms:created xsi:type="dcterms:W3CDTF">2014-01-27T18:04:15Z</dcterms:created>
  <dcterms:modified xsi:type="dcterms:W3CDTF">2014-03-26T19:31:42Z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