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105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<sst xmlns="http://schemas.openxmlformats.org/spreadsheetml/2006/main" count="67" uniqueCount="64">
  <si>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 xml:space="preserve">Jefe del departamento de contabilidad </t>
  </si>
  <si>
    <t>Director de Programación y Finanzas</t>
  </si>
  <si>
    <t>José Manuel López Velázquez</t>
  </si>
  <si>
    <t>Gilberto Sosa Sánchez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</si>
  <si>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</si>
  <si>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</si>
  <si>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</si>
  <si>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</si>
  <si>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</si>
  <si>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</si>
  <si>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</si>
  <si>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</si>
  <si>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</si>
  <si>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</si>
  <si>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</si>
  <si>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</si>
  <si>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</si>
  <si>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</si>
  <si>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</si>
  <si>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</si>
  <si>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</si>
  <si>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</si>
  <si>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</si>
  <si>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</si>
  <si>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</si>
  <si>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</si>
  <si>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</si>
  <si>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</si>
  <si>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</si>
  <si>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</si>
  <si>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</si>
  <si>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</si>
  <si>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</si>
  <si>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</si>
  <si>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</si>
  <si>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</si>
  <si>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</si>
  <si>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</si>
  <si>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</si>
  <si>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</si>
  <si>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</si>
  <si>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</si>
  <si>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</si>
  <si>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</si>
  <si>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</si>
  <si>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</si>
  <si>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</si>
  <si>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</si>
  <si>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</si>
  <si>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</si>
  <si>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</si>
  <si>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</si>
  <si>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</si>
  <si>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</si>
  <si>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</si>
  <si>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</si>
  <si>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</si>
  <si>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</si>
  <si>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 xml:space="preserve">COMISIÓN NACIONAL PARA LA PROTECCIÓN Y DEFENSA DE LOS USUARIOS DE SERVICIOS FINANCIEROS 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</si>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</sst>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/>
    </xf>
    <xf numFmtId="43" fontId="2" fillId="33" borderId="0" xfId="47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43" fontId="2" fillId="33" borderId="0" xfId="47" applyFont="1" applyFill="1" applyBorder="1" applyAlignment="1">
      <alignment vertical="top"/>
    </xf>
    <xf numFmtId="0" fontId="2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 applyProtection="1">
      <alignment wrapText="1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43" fontId="2" fillId="33" borderId="0" xfId="47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2" fillId="33" borderId="10" xfId="47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2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2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2" fillId="33" borderId="0" xfId="47" applyNumberFormat="1" applyFont="1" applyFill="1" applyBorder="1" applyAlignment="1" applyProtection="1">
      <alignment horizontal="right" vertical="top" wrapText="1"/>
      <protection/>
    </xf>
    <xf numFmtId="0" fontId="2" fillId="33" borderId="15" xfId="0" applyFont="1" applyFill="1" applyBorder="1" applyAlignment="1">
      <alignment horizontal="left" vertical="top"/>
    </xf>
    <xf numFmtId="3" fontId="2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2" fillId="33" borderId="0" xfId="52" applyFont="1" applyFill="1" applyBorder="1" applyAlignment="1">
      <alignment/>
      <protection/>
    </xf>
    <xf numFmtId="0" fontId="3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2" fillId="33" borderId="0" xfId="52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Continuous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/>
      <protection/>
    </xf>
    <xf numFmtId="0" fontId="3" fillId="33" borderId="10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ulce_Garcia\Desktop\CHPF%202013%20PARA%20PAGINAR\CONDUSEF\Archivos%20Origen\G3A.01.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12131546</v>
          </cell>
          <cell r="E18">
            <v>26600066</v>
          </cell>
          <cell r="I18">
            <v>20646098</v>
          </cell>
          <cell r="J18">
            <v>28400499</v>
          </cell>
        </row>
        <row r="19">
          <cell r="D19">
            <v>9259510</v>
          </cell>
          <cell r="E19">
            <v>2274926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1148100</v>
          </cell>
          <cell r="J25">
            <v>889703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53788204</v>
          </cell>
          <cell r="E34">
            <v>54056943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-45691703</v>
          </cell>
          <cell r="E36">
            <v>-43170952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52948048</v>
          </cell>
          <cell r="J46">
            <v>53216786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-2508684</v>
          </cell>
          <cell r="J52">
            <v>-2772821</v>
          </cell>
        </row>
        <row r="53">
          <cell r="I53">
            <v>-42746005</v>
          </cell>
          <cell r="J53">
            <v>-39973184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C63" sqref="C63:D63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4"/>
      <c r="B1" s="60"/>
      <c r="C1" s="62"/>
      <c r="D1" s="63"/>
      <c r="E1" s="63"/>
      <c r="F1" s="62"/>
      <c r="G1" s="62"/>
      <c r="H1" s="61"/>
      <c r="I1" s="60"/>
      <c r="J1" s="60"/>
      <c r="K1" s="60"/>
    </row>
    <row r="2" spans="3:8" s="19" customFormat="1" ht="6" customHeight="1">
      <c r="C2" s="3"/>
      <c r="H2" s="38"/>
    </row>
    <row r="3" spans="1:11" ht="13.5" customHeight="1">
      <c r="A3" s="42"/>
      <c r="C3" s="68" t="s">
        <v>63</v>
      </c>
      <c r="D3" s="68"/>
      <c r="E3" s="68"/>
      <c r="F3" s="68"/>
      <c r="G3" s="68"/>
      <c r="H3" s="68"/>
      <c r="I3" s="68"/>
      <c r="J3" s="56"/>
      <c r="K3" s="56"/>
    </row>
    <row r="4" spans="1:11" ht="13.5" customHeight="1">
      <c r="A4" s="59"/>
      <c r="C4" s="68" t="s">
        <v>62</v>
      </c>
      <c r="D4" s="68"/>
      <c r="E4" s="68"/>
      <c r="F4" s="68"/>
      <c r="G4" s="68"/>
      <c r="H4" s="68"/>
      <c r="I4" s="68"/>
      <c r="J4" s="59"/>
      <c r="K4" s="59"/>
    </row>
    <row r="5" spans="1:11" ht="13.5" customHeight="1">
      <c r="A5" s="55"/>
      <c r="C5" s="68" t="s">
        <v>61</v>
      </c>
      <c r="D5" s="68"/>
      <c r="E5" s="68"/>
      <c r="F5" s="68"/>
      <c r="G5" s="68"/>
      <c r="H5" s="68"/>
      <c r="I5" s="68"/>
      <c r="J5" s="59"/>
      <c r="K5" s="59"/>
    </row>
    <row r="6" spans="1:11" ht="13.5" customHeight="1">
      <c r="A6" s="55"/>
      <c r="C6" s="68" t="s">
        <v>60</v>
      </c>
      <c r="D6" s="68"/>
      <c r="E6" s="68"/>
      <c r="F6" s="68"/>
      <c r="G6" s="68"/>
      <c r="H6" s="68"/>
      <c r="I6" s="68"/>
      <c r="J6" s="59"/>
      <c r="K6" s="59"/>
    </row>
    <row r="7" spans="1:10" ht="19.5" customHeight="1">
      <c r="A7" s="55"/>
      <c r="B7" s="58" t="s">
        <v>59</v>
      </c>
      <c r="C7" s="65" t="s">
        <v>58</v>
      </c>
      <c r="D7" s="65"/>
      <c r="E7" s="65"/>
      <c r="F7" s="65"/>
      <c r="G7" s="65"/>
      <c r="H7" s="65"/>
      <c r="I7" s="65"/>
      <c r="J7" s="57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69" t="s">
        <v>57</v>
      </c>
      <c r="C11" s="69"/>
      <c r="D11" s="47" t="s">
        <v>56</v>
      </c>
      <c r="E11" s="47" t="s">
        <v>55</v>
      </c>
      <c r="F11" s="48"/>
      <c r="G11" s="69" t="s">
        <v>57</v>
      </c>
      <c r="H11" s="69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6" t="s">
        <v>54</v>
      </c>
      <c r="C14" s="66"/>
      <c r="D14" s="35">
        <f>D16+D26</f>
        <v>17258010</v>
      </c>
      <c r="E14" s="35">
        <f>E16+E26</f>
        <v>6984584</v>
      </c>
      <c r="F14" s="3"/>
      <c r="G14" s="66" t="s">
        <v>53</v>
      </c>
      <c r="H14" s="66"/>
      <c r="I14" s="35">
        <f>I16+I27</f>
        <v>258397</v>
      </c>
      <c r="J14" s="35">
        <f>J16+J27</f>
        <v>7754401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6" t="s">
        <v>52</v>
      </c>
      <c r="C16" s="66"/>
      <c r="D16" s="35">
        <f>SUM(D18:D24)</f>
        <v>14468520</v>
      </c>
      <c r="E16" s="35">
        <f>SUM(E18:E24)</f>
        <v>6984584</v>
      </c>
      <c r="F16" s="3"/>
      <c r="G16" s="66" t="s">
        <v>51</v>
      </c>
      <c r="H16" s="66"/>
      <c r="I16" s="35">
        <f>SUM(I18:I25)</f>
        <v>258397</v>
      </c>
      <c r="J16" s="35">
        <f>SUM(J18:J25)</f>
        <v>7754401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7" t="s">
        <v>50</v>
      </c>
      <c r="C18" s="67"/>
      <c r="D18" s="31">
        <f>IF('[1]ESF'!D18&lt;'[1]ESF'!E18,'[1]ESF'!E18-'[1]ESF'!D18,0)</f>
        <v>14468520</v>
      </c>
      <c r="E18" s="31">
        <f>IF(D18&gt;0,0,'[1]ESF'!D18-'[1]ESF'!E18)</f>
        <v>0</v>
      </c>
      <c r="F18" s="3"/>
      <c r="G18" s="67" t="s">
        <v>49</v>
      </c>
      <c r="H18" s="67"/>
      <c r="I18" s="31">
        <f>IF('[1]ESF'!I18&gt;'[1]ESF'!J18,'[1]ESF'!I18-'[1]ESF'!J18,0)</f>
        <v>0</v>
      </c>
      <c r="J18" s="31">
        <f>IF(I18&gt;0,0,'[1]ESF'!J18-'[1]ESF'!I18)</f>
        <v>7754401</v>
      </c>
      <c r="K18" s="30"/>
    </row>
    <row r="19" spans="1:11" ht="12">
      <c r="A19" s="32"/>
      <c r="B19" s="67" t="s">
        <v>48</v>
      </c>
      <c r="C19" s="67"/>
      <c r="D19" s="31">
        <f>IF('[1]ESF'!D19&lt;'[1]ESF'!E19,'[1]ESF'!E19-'[1]ESF'!D19,0)</f>
        <v>0</v>
      </c>
      <c r="E19" s="31">
        <f>IF(D19&gt;0,0,'[1]ESF'!D19-'[1]ESF'!E19)</f>
        <v>6984584</v>
      </c>
      <c r="F19" s="3"/>
      <c r="G19" s="67" t="s">
        <v>47</v>
      </c>
      <c r="H19" s="67"/>
      <c r="I19" s="31">
        <f>IF('[1]ESF'!I19&gt;'[1]ESF'!J19,'[1]ESF'!I19-'[1]ESF'!J19,0)</f>
        <v>0</v>
      </c>
      <c r="J19" s="31">
        <f>IF(I19&gt;0,0,'[1]ESF'!J19-'[1]ESF'!I19)</f>
        <v>0</v>
      </c>
      <c r="K19" s="30"/>
    </row>
    <row r="20" spans="1:11" ht="12">
      <c r="A20" s="32"/>
      <c r="B20" s="67" t="s">
        <v>46</v>
      </c>
      <c r="C20" s="67"/>
      <c r="D20" s="31">
        <f>IF('[1]ESF'!D20&lt;'[1]ESF'!E20,'[1]ESF'!E20-'[1]ESF'!D20,0)</f>
        <v>0</v>
      </c>
      <c r="E20" s="31">
        <f>IF(D20&gt;0,0,'[1]ESF'!D20-'[1]ESF'!E20)</f>
        <v>0</v>
      </c>
      <c r="F20" s="3"/>
      <c r="G20" s="67" t="s">
        <v>45</v>
      </c>
      <c r="H20" s="67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7" t="s">
        <v>44</v>
      </c>
      <c r="C21" s="67"/>
      <c r="D21" s="31">
        <f>IF('[1]ESF'!D21&lt;'[1]ESF'!E21,'[1]ESF'!E21-'[1]ESF'!D21,0)</f>
        <v>0</v>
      </c>
      <c r="E21" s="31">
        <f>IF(D21&gt;0,0,'[1]ESF'!D21-'[1]ESF'!E21)</f>
        <v>0</v>
      </c>
      <c r="F21" s="3"/>
      <c r="G21" s="67" t="s">
        <v>43</v>
      </c>
      <c r="H21" s="67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7" t="s">
        <v>42</v>
      </c>
      <c r="C22" s="67"/>
      <c r="D22" s="31">
        <f>IF('[1]ESF'!D22&lt;'[1]ESF'!E22,'[1]ESF'!E22-'[1]ESF'!D22,0)</f>
        <v>0</v>
      </c>
      <c r="E22" s="31">
        <f>IF(D22&gt;0,0,'[1]ESF'!D22-'[1]ESF'!E22)</f>
        <v>0</v>
      </c>
      <c r="F22" s="3"/>
      <c r="G22" s="67" t="s">
        <v>41</v>
      </c>
      <c r="H22" s="67"/>
      <c r="I22" s="31">
        <f>IF('[1]ESF'!I22&gt;'[1]ESF'!J22,'[1]ESF'!I22-'[1]ESF'!J22,0)</f>
        <v>0</v>
      </c>
      <c r="J22" s="31">
        <f>IF(I22&gt;0,0,'[1]ESF'!J22-'[1]ESF'!I22)</f>
        <v>0</v>
      </c>
      <c r="K22" s="30"/>
    </row>
    <row r="23" spans="1:11" ht="24" customHeight="1">
      <c r="A23" s="32"/>
      <c r="B23" s="67" t="s">
        <v>40</v>
      </c>
      <c r="C23" s="67"/>
      <c r="D23" s="31">
        <f>IF('[1]ESF'!D23&lt;'[1]ESF'!E23,'[1]ESF'!E23-'[1]ESF'!D23,0)</f>
        <v>0</v>
      </c>
      <c r="E23" s="31">
        <f>IF(D23&gt;0,0,'[1]ESF'!D23-'[1]ESF'!E23)</f>
        <v>0</v>
      </c>
      <c r="F23" s="3"/>
      <c r="G23" s="67" t="s">
        <v>39</v>
      </c>
      <c r="H23" s="67"/>
      <c r="I23" s="31">
        <f>IF('[1]ESF'!I23&gt;'[1]ESF'!J23,'[1]ESF'!I23-'[1]ESF'!J23,0)</f>
        <v>0</v>
      </c>
      <c r="J23" s="31">
        <f>IF(I23&gt;0,0,'[1]ESF'!J23-'[1]ESF'!I23)</f>
        <v>0</v>
      </c>
      <c r="K23" s="30"/>
    </row>
    <row r="24" spans="1:11" ht="12">
      <c r="A24" s="32"/>
      <c r="B24" s="67" t="s">
        <v>38</v>
      </c>
      <c r="C24" s="67"/>
      <c r="D24" s="31">
        <f>IF('[1]ESF'!D24&lt;'[1]ESF'!E24,'[1]ESF'!E24-'[1]ESF'!D24,0)</f>
        <v>0</v>
      </c>
      <c r="E24" s="31">
        <f>IF(D24&gt;0,0,'[1]ESF'!D24-'[1]ESF'!E24)</f>
        <v>0</v>
      </c>
      <c r="F24" s="3"/>
      <c r="G24" s="67" t="s">
        <v>37</v>
      </c>
      <c r="H24" s="67"/>
      <c r="I24" s="31">
        <f>IF('[1]ESF'!I24&gt;'[1]ESF'!J24,'[1]ESF'!I24-'[1]ESF'!J24,0)</f>
        <v>0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67" t="s">
        <v>36</v>
      </c>
      <c r="H25" s="67"/>
      <c r="I25" s="31">
        <f>IF('[1]ESF'!I25&gt;'[1]ESF'!J25,'[1]ESF'!I25-'[1]ESF'!J25,0)</f>
        <v>258397</v>
      </c>
      <c r="J25" s="31">
        <f>IF(I25&gt;0,0,'[1]ESF'!J25-'[1]ESF'!I25)</f>
        <v>0</v>
      </c>
      <c r="K25" s="30"/>
    </row>
    <row r="26" spans="1:11" ht="13.5">
      <c r="A26" s="36"/>
      <c r="B26" s="66" t="s">
        <v>35</v>
      </c>
      <c r="C26" s="66"/>
      <c r="D26" s="35">
        <f>SUM(D28:D36)</f>
        <v>2789490</v>
      </c>
      <c r="E26" s="35">
        <f>SUM(E28:E36)</f>
        <v>0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70" t="s">
        <v>34</v>
      </c>
      <c r="H27" s="70"/>
      <c r="I27" s="35">
        <f>SUM(I29:I34)</f>
        <v>0</v>
      </c>
      <c r="J27" s="35">
        <f>SUM(J29:J34)</f>
        <v>0</v>
      </c>
      <c r="K27" s="30"/>
    </row>
    <row r="28" spans="1:11" ht="13.5">
      <c r="A28" s="32"/>
      <c r="B28" s="67" t="s">
        <v>33</v>
      </c>
      <c r="C28" s="67"/>
      <c r="D28" s="31">
        <f>IF('[1]ESF'!D31&lt;'[1]ESF'!E31,'[1]ESF'!E31-'[1]ESF'!D31,0)</f>
        <v>0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7" t="s">
        <v>32</v>
      </c>
      <c r="C29" s="67"/>
      <c r="D29" s="31">
        <f>IF('[1]ESF'!D32&lt;'[1]ESF'!E32,'[1]ESF'!E32-'[1]ESF'!D32,0)</f>
        <v>0</v>
      </c>
      <c r="E29" s="31">
        <f>IF(D29&gt;0,0,'[1]ESF'!D32-'[1]ESF'!E32)</f>
        <v>0</v>
      </c>
      <c r="F29" s="3"/>
      <c r="G29" s="67" t="s">
        <v>31</v>
      </c>
      <c r="H29" s="67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7" t="s">
        <v>30</v>
      </c>
      <c r="C30" s="67"/>
      <c r="D30" s="31">
        <f>IF('[1]ESF'!D33&lt;'[1]ESF'!E33,'[1]ESF'!E33-'[1]ESF'!D33,0)</f>
        <v>0</v>
      </c>
      <c r="E30" s="31">
        <f>IF(D30&gt;0,0,'[1]ESF'!D33-'[1]ESF'!E33)</f>
        <v>0</v>
      </c>
      <c r="F30" s="3"/>
      <c r="G30" s="67" t="s">
        <v>29</v>
      </c>
      <c r="H30" s="67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7" t="s">
        <v>28</v>
      </c>
      <c r="C31" s="67"/>
      <c r="D31" s="31">
        <f>IF('[1]ESF'!D34&lt;'[1]ESF'!E34,'[1]ESF'!E34-'[1]ESF'!D34,0)</f>
        <v>268739</v>
      </c>
      <c r="E31" s="31">
        <f>IF(D31&gt;0,0,'[1]ESF'!D34-'[1]ESF'!E34)</f>
        <v>0</v>
      </c>
      <c r="F31" s="3"/>
      <c r="G31" s="67" t="s">
        <v>27</v>
      </c>
      <c r="H31" s="67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7" t="s">
        <v>26</v>
      </c>
      <c r="C32" s="67"/>
      <c r="D32" s="31">
        <f>IF('[1]ESF'!D35&lt;'[1]ESF'!E35,'[1]ESF'!E35-'[1]ESF'!D35,0)</f>
        <v>0</v>
      </c>
      <c r="E32" s="31">
        <f>IF(D32&gt;0,0,'[1]ESF'!D35-'[1]ESF'!E35)</f>
        <v>0</v>
      </c>
      <c r="F32" s="3"/>
      <c r="G32" s="67" t="s">
        <v>25</v>
      </c>
      <c r="H32" s="67"/>
      <c r="I32" s="31">
        <f>IF('[1]ESF'!I34&gt;'[1]ESF'!J34,'[1]ESF'!I34-'[1]ESF'!J34,0)</f>
        <v>0</v>
      </c>
      <c r="J32" s="31">
        <f>IF(I32&gt;0,0,'[1]ESF'!J34-'[1]ESF'!I34)</f>
        <v>0</v>
      </c>
      <c r="K32" s="30"/>
    </row>
    <row r="33" spans="1:11" ht="25.5" customHeight="1">
      <c r="A33" s="32"/>
      <c r="B33" s="67" t="s">
        <v>24</v>
      </c>
      <c r="C33" s="67"/>
      <c r="D33" s="31">
        <f>IF('[1]ESF'!D36&lt;'[1]ESF'!E36,'[1]ESF'!E36-'[1]ESF'!D36,0)</f>
        <v>2520751</v>
      </c>
      <c r="E33" s="31">
        <f>IF(D33&gt;0,0,'[1]ESF'!D36-'[1]ESF'!E36)</f>
        <v>0</v>
      </c>
      <c r="F33" s="3"/>
      <c r="G33" s="67" t="s">
        <v>23</v>
      </c>
      <c r="H33" s="67"/>
      <c r="I33" s="31">
        <f>IF('[1]ESF'!I35&gt;'[1]ESF'!J35,'[1]ESF'!I35-'[1]ESF'!J35,0)</f>
        <v>0</v>
      </c>
      <c r="J33" s="31">
        <f>IF(I33&gt;0,0,'[1]ESF'!J35-'[1]ESF'!I35)</f>
        <v>0</v>
      </c>
      <c r="K33" s="30"/>
    </row>
    <row r="34" spans="1:11" ht="12">
      <c r="A34" s="32"/>
      <c r="B34" s="67" t="s">
        <v>22</v>
      </c>
      <c r="C34" s="67"/>
      <c r="D34" s="31">
        <f>IF('[1]ESF'!D37&lt;'[1]ESF'!E37,'[1]ESF'!E37-'[1]ESF'!D37,0)</f>
        <v>0</v>
      </c>
      <c r="E34" s="31">
        <f>IF(D34&gt;0,0,'[1]ESF'!D37-'[1]ESF'!E37)</f>
        <v>0</v>
      </c>
      <c r="F34" s="3"/>
      <c r="G34" s="67" t="s">
        <v>21</v>
      </c>
      <c r="H34" s="67"/>
      <c r="I34" s="31">
        <f>IF('[1]ESF'!I36&gt;'[1]ESF'!J36,'[1]ESF'!I36-'[1]ESF'!J36,0)</f>
        <v>0</v>
      </c>
      <c r="J34" s="31">
        <f>IF(I34&gt;0,0,'[1]ESF'!J36-'[1]ESF'!I36)</f>
        <v>0</v>
      </c>
      <c r="K34" s="30"/>
    </row>
    <row r="35" spans="1:11" ht="25.5" customHeight="1">
      <c r="A35" s="32"/>
      <c r="B35" s="67" t="s">
        <v>20</v>
      </c>
      <c r="C35" s="67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7" t="s">
        <v>19</v>
      </c>
      <c r="C36" s="67"/>
      <c r="D36" s="31">
        <f>IF('[1]ESF'!D39&lt;'[1]ESF'!E39,'[1]ESF'!E39-'[1]ESF'!D39,0)</f>
        <v>0</v>
      </c>
      <c r="E36" s="31">
        <f>IF(D36&gt;0,0,'[1]ESF'!D39-'[1]ESF'!E39)</f>
        <v>0</v>
      </c>
      <c r="F36" s="3"/>
      <c r="G36" s="66" t="s">
        <v>18</v>
      </c>
      <c r="H36" s="66"/>
      <c r="I36" s="35">
        <f>I38+I44+I52</f>
        <v>264137</v>
      </c>
      <c r="J36" s="35">
        <f>J38+J44+J52</f>
        <v>3041559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6" t="s">
        <v>17</v>
      </c>
      <c r="H38" s="66"/>
      <c r="I38" s="35">
        <f>SUM(I40:I42)</f>
        <v>0</v>
      </c>
      <c r="J38" s="35">
        <f>SUM(J40:J42)</f>
        <v>268738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7" t="s">
        <v>16</v>
      </c>
      <c r="H40" s="67"/>
      <c r="I40" s="31">
        <f>IF('[1]ESF'!I46&gt;'[1]ESF'!J46,'[1]ESF'!I46-'[1]ESF'!J46,0)</f>
        <v>0</v>
      </c>
      <c r="J40" s="31">
        <f>IF(I40&gt;0,0,'[1]ESF'!J46-'[1]ESF'!I46)</f>
        <v>268738</v>
      </c>
      <c r="K40" s="30"/>
    </row>
    <row r="41" spans="1:11" ht="13.5">
      <c r="A41" s="36"/>
      <c r="B41" s="19"/>
      <c r="C41" s="19"/>
      <c r="D41" s="19"/>
      <c r="E41" s="19"/>
      <c r="F41" s="3"/>
      <c r="G41" s="67" t="s">
        <v>15</v>
      </c>
      <c r="H41" s="67"/>
      <c r="I41" s="31">
        <f>IF('[1]ESF'!I47&gt;'[1]ESF'!J47,'[1]ESF'!I47-'[1]ESF'!J47,0)</f>
        <v>0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7" t="s">
        <v>14</v>
      </c>
      <c r="H42" s="67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6" t="s">
        <v>13</v>
      </c>
      <c r="H44" s="66"/>
      <c r="I44" s="35">
        <f>SUM(I46:I50)</f>
        <v>264137</v>
      </c>
      <c r="J44" s="35">
        <f>SUM(J46:J50)</f>
        <v>2772821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7" t="s">
        <v>12</v>
      </c>
      <c r="H46" s="67"/>
      <c r="I46" s="31">
        <f>IF('[1]ESF'!I52&gt;'[1]ESF'!J52,'[1]ESF'!I52-'[1]ESF'!J52,0)</f>
        <v>264137</v>
      </c>
      <c r="J46" s="31">
        <f>IF(I46&gt;0,0,'[1]ESF'!J52-'[1]ESF'!I52)</f>
        <v>0</v>
      </c>
      <c r="K46" s="30"/>
    </row>
    <row r="47" spans="1:11" ht="12">
      <c r="A47" s="32"/>
      <c r="B47" s="19"/>
      <c r="C47" s="19"/>
      <c r="D47" s="19"/>
      <c r="E47" s="19"/>
      <c r="F47" s="3"/>
      <c r="G47" s="67" t="s">
        <v>11</v>
      </c>
      <c r="H47" s="67"/>
      <c r="I47" s="31">
        <f>IF('[1]ESF'!I53&gt;'[1]ESF'!J53,'[1]ESF'!I53-'[1]ESF'!J53,0)</f>
        <v>0</v>
      </c>
      <c r="J47" s="31">
        <f>IF(I47&gt;0,0,'[1]ESF'!J53-'[1]ESF'!I53)</f>
        <v>2772821</v>
      </c>
      <c r="K47" s="30"/>
    </row>
    <row r="48" spans="1:11" ht="12">
      <c r="A48" s="32"/>
      <c r="B48" s="19"/>
      <c r="C48" s="19"/>
      <c r="D48" s="19"/>
      <c r="E48" s="19"/>
      <c r="F48" s="3"/>
      <c r="G48" s="67" t="s">
        <v>10</v>
      </c>
      <c r="H48" s="67"/>
      <c r="I48" s="31">
        <f>IF('[1]ESF'!I54&gt;'[1]ESF'!J54,'[1]ESF'!I54-'[1]ESF'!J54,0)</f>
        <v>0</v>
      </c>
      <c r="J48" s="31">
        <f>IF(I48&gt;0,0,'[1]ESF'!J54-'[1]ESF'!I54)</f>
        <v>0</v>
      </c>
      <c r="K48" s="30"/>
    </row>
    <row r="49" spans="1:11" ht="12">
      <c r="A49" s="32"/>
      <c r="B49" s="19"/>
      <c r="C49" s="19"/>
      <c r="D49" s="19"/>
      <c r="E49" s="19"/>
      <c r="F49" s="3"/>
      <c r="G49" s="67" t="s">
        <v>9</v>
      </c>
      <c r="H49" s="67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7" t="s">
        <v>8</v>
      </c>
      <c r="H50" s="67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6" t="s">
        <v>7</v>
      </c>
      <c r="H52" s="66"/>
      <c r="I52" s="35">
        <f>SUM(I54:I55)</f>
        <v>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7" t="s">
        <v>6</v>
      </c>
      <c r="H54" s="67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74" t="s">
        <v>5</v>
      </c>
      <c r="H55" s="74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72" t="s">
        <v>4</v>
      </c>
      <c r="C59" s="72"/>
      <c r="D59" s="72"/>
      <c r="E59" s="72"/>
      <c r="F59" s="72"/>
      <c r="G59" s="72"/>
      <c r="H59" s="72"/>
      <c r="I59" s="72"/>
      <c r="J59" s="72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73" t="s">
        <v>3</v>
      </c>
      <c r="D62" s="73"/>
      <c r="E62" s="5"/>
      <c r="F62" s="5"/>
      <c r="G62" s="73" t="s">
        <v>2</v>
      </c>
      <c r="H62" s="73"/>
      <c r="I62" s="6"/>
      <c r="J62" s="5"/>
    </row>
    <row r="63" spans="2:10" ht="13.5" customHeight="1">
      <c r="B63" s="8"/>
      <c r="C63" s="71" t="s">
        <v>1</v>
      </c>
      <c r="D63" s="71"/>
      <c r="E63" s="7"/>
      <c r="F63" s="7"/>
      <c r="G63" s="71" t="s">
        <v>0</v>
      </c>
      <c r="H63" s="71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G14:H14"/>
    <mergeCell ref="G16:H16"/>
    <mergeCell ref="G18:H18"/>
    <mergeCell ref="G19:H19"/>
    <mergeCell ref="B33:C33"/>
    <mergeCell ref="B21:C21"/>
    <mergeCell ref="B22:C22"/>
    <mergeCell ref="B23:C23"/>
    <mergeCell ref="B24:C24"/>
    <mergeCell ref="B14:C14"/>
    <mergeCell ref="B16:C16"/>
    <mergeCell ref="B18:C18"/>
    <mergeCell ref="B19:C19"/>
    <mergeCell ref="B20:C20"/>
    <mergeCell ref="G33:H33"/>
    <mergeCell ref="G24:H24"/>
    <mergeCell ref="G22:H22"/>
    <mergeCell ref="G23:H23"/>
    <mergeCell ref="G21:H21"/>
    <mergeCell ref="G20:H20"/>
    <mergeCell ref="B35:C35"/>
    <mergeCell ref="B36:C36"/>
    <mergeCell ref="G34:H34"/>
    <mergeCell ref="G41:H41"/>
    <mergeCell ref="G36:H36"/>
    <mergeCell ref="G30:H30"/>
    <mergeCell ref="G31:H31"/>
    <mergeCell ref="B30:C30"/>
    <mergeCell ref="B31:C31"/>
    <mergeCell ref="G32:H32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11:C11"/>
    <mergeCell ref="G46:H46"/>
    <mergeCell ref="G25:H25"/>
    <mergeCell ref="G27:H27"/>
    <mergeCell ref="G29:H29"/>
    <mergeCell ref="G38:H38"/>
    <mergeCell ref="G40:H40"/>
    <mergeCell ref="G44:H44"/>
    <mergeCell ref="G42:H42"/>
    <mergeCell ref="B34:C34"/>
    <mergeCell ref="C7:I7"/>
    <mergeCell ref="B26:C26"/>
    <mergeCell ref="B28:C28"/>
    <mergeCell ref="B29:C29"/>
    <mergeCell ref="B32:C32"/>
    <mergeCell ref="C3:I3"/>
    <mergeCell ref="C4:I4"/>
    <mergeCell ref="C5:I5"/>
    <mergeCell ref="C6:I6"/>
    <mergeCell ref="G11:H11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dulce_garcia</dc:creator>
  <cp:keywords/>
  <dc:description/>
  <cp:lastModifiedBy>dulce_garcia</cp:lastModifiedBy>
  <dcterms:created xsi:type="dcterms:W3CDTF">2014-03-24T18:13:55Z</dcterms:created>
  <dcterms:modified xsi:type="dcterms:W3CDTF">2014-03-27T18:56:45Z</dcterms:modified>
  <cp:category/>
  <cp:version/>
  <cp:contentType/>
  <cp:contentStatus/>
</cp:coreProperties>
</file>