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PP'!$A$1:$U$122</definedName>
    <definedName name="DIFERENCIAS">#N/A</definedName>
    <definedName name="FORM" localSheetId="0">'MASCRILLA PP'!$A$122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<sst xmlns="http://schemas.openxmlformats.org/spreadsheetml/2006/main" count="199" uniqueCount="56">
  <si>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</si>
  <si>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</si>
  <si>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</si>
  <si>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</si>
  <si>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</si>
  <si>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</si>
  <si>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</si>
  <si>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</si>
  <si>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</si>
  <si>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</si>
  <si>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</si>
  <si>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</si>
  <si>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</si>
  <si>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</si>
  <si>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</si>
  <si>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</si>
  <si>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</si>
  <si>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</si>
  <si>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</si>
  <si>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</si>
  <si>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</si>
  <si>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</si>
  <si>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</si>
  <si>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</si>
  <si>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</si>
  <si>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</si>
  <si>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</si>
  <si>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</si>
  <si>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</si>
  <si>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</si>
  <si>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</si>
  <si>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</si>
  <si>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Desempeño de las Funciones</t>
  </si>
  <si>
    <t>Aprobado</t>
  </si>
  <si>
    <t>Modificado</t>
  </si>
  <si>
    <t>Devengado</t>
  </si>
  <si>
    <t>Pagado</t>
  </si>
  <si>
    <t>E</t>
  </si>
  <si>
    <t>Prestación de servicios públicos</t>
  </si>
  <si>
    <t>Otorgamiento de servicios de seguro y reaseguro</t>
  </si>
  <si>
    <t>S</t>
  </si>
  <si>
    <t>Sujetos a Reglas de Operación</t>
  </si>
  <si>
    <t>Programa de Subsidio a la Prima del Seguro Agropecuario</t>
  </si>
  <si>
    <t>Programa de Apoyo a los Fondos de Aseguramiento Agropecuario</t>
  </si>
  <si>
    <t>Programa de Seguro para Contingencias Climatológicas</t>
  </si>
  <si>
    <t>Administrativos y de Apoyo</t>
  </si>
  <si>
    <t>M</t>
  </si>
  <si>
    <t>Servicios de apoyo administrativo</t>
  </si>
  <si>
    <t>Actividades de de apoyo administrativo</t>
  </si>
  <si>
    <t>O</t>
  </si>
  <si>
    <t>Función pública y buen gobierno</t>
  </si>
  <si>
    <t>Actividades de apoyo a la función pública y buen gobierno</t>
  </si>
  <si>
    <t>AGROASEMEX, S.A.</t>
  </si>
  <si>
    <t>Fuente: Presupuesto aprobado y modificado, sistemas globalizadores de la SHCP. Presupuesto devengado y pagado, la entidad paraestatal.</t>
  </si>
  <si>
    <t xml:space="preserve">GASTO POR CATEGORÍA PROGRAMÁTICA </t>
  </si>
  <si>
    <t>Nota:  Las sumas parciales y total pueden no coincidir debido a redondeo. El presupuesto pagado a nivel de flujo de efectivo al 31 de diciembre de 2013, considera $215,179.0 que fueron devueltos por los beneficiarios de los programas federales en enero de 2014 y enterados a la TESOFE.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</si>
</sst>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__"/>
  </numFmts>
  <fonts count="55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horizontal="center" vertical="top"/>
    </xf>
    <xf numFmtId="167" fontId="14" fillId="0" borderId="16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vertical="top"/>
    </xf>
    <xf numFmtId="0" fontId="14" fillId="0" borderId="18" xfId="0" applyFont="1" applyBorder="1" applyAlignment="1">
      <alignment vertical="top"/>
    </xf>
    <xf numFmtId="49" fontId="14" fillId="0" borderId="10" xfId="0" applyNumberFormat="1" applyFont="1" applyFill="1" applyBorder="1" applyAlignment="1">
      <alignment vertical="top"/>
    </xf>
    <xf numFmtId="177" fontId="13" fillId="0" borderId="19" xfId="0" applyNumberFormat="1" applyFont="1" applyFill="1" applyBorder="1" applyAlignment="1">
      <alignment horizontal="center" vertical="top"/>
    </xf>
    <xf numFmtId="177" fontId="13" fillId="0" borderId="19" xfId="0" applyNumberFormat="1" applyFont="1" applyBorder="1" applyAlignment="1">
      <alignment horizontal="center" vertical="top"/>
    </xf>
    <xf numFmtId="167" fontId="13" fillId="0" borderId="19" xfId="0" applyNumberFormat="1" applyFont="1" applyBorder="1" applyAlignment="1">
      <alignment horizontal="center" vertical="top"/>
    </xf>
    <xf numFmtId="178" fontId="14" fillId="0" borderId="0" xfId="0" applyNumberFormat="1" applyFont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167" fontId="13" fillId="0" borderId="19" xfId="0" applyNumberFormat="1" applyFont="1" applyFill="1" applyBorder="1" applyAlignment="1">
      <alignment horizontal="center" vertical="top"/>
    </xf>
    <xf numFmtId="0" fontId="14" fillId="0" borderId="20" xfId="0" applyFont="1" applyBorder="1" applyAlignment="1">
      <alignment vertical="top"/>
    </xf>
    <xf numFmtId="167" fontId="13" fillId="0" borderId="21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horizontal="justify" vertical="top" wrapText="1"/>
    </xf>
    <xf numFmtId="177" fontId="14" fillId="0" borderId="19" xfId="0" applyNumberFormat="1" applyFont="1" applyFill="1" applyBorder="1" applyAlignment="1">
      <alignment horizontal="center" vertical="top"/>
    </xf>
    <xf numFmtId="167" fontId="14" fillId="0" borderId="19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vertical="top"/>
    </xf>
    <xf numFmtId="174" fontId="12" fillId="0" borderId="22" xfId="0" applyNumberFormat="1" applyFont="1" applyFill="1" applyBorder="1" applyAlignment="1">
      <alignment vertical="top"/>
    </xf>
    <xf numFmtId="174" fontId="12" fillId="0" borderId="13" xfId="0" applyNumberFormat="1" applyFont="1" applyFill="1" applyBorder="1" applyAlignment="1">
      <alignment vertical="top"/>
    </xf>
    <xf numFmtId="164" fontId="12" fillId="0" borderId="22" xfId="0" applyNumberFormat="1" applyFont="1" applyFill="1" applyBorder="1" applyAlignment="1">
      <alignment vertical="top"/>
    </xf>
    <xf numFmtId="179" fontId="16" fillId="0" borderId="19" xfId="0" applyNumberFormat="1" applyFont="1" applyFill="1" applyBorder="1" applyAlignment="1">
      <alignment vertical="top"/>
    </xf>
    <xf numFmtId="178" fontId="16" fillId="0" borderId="22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vertical="top"/>
    </xf>
    <xf numFmtId="178" fontId="12" fillId="0" borderId="22" xfId="0" applyNumberFormat="1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vertical="top"/>
    </xf>
    <xf numFmtId="179" fontId="12" fillId="0" borderId="19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49" fontId="14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wrapText="1"/>
    </xf>
    <xf numFmtId="182" fontId="12" fillId="0" borderId="19" xfId="0" applyNumberFormat="1" applyFont="1" applyFill="1" applyBorder="1" applyAlignment="1">
      <alignment vertical="top"/>
    </xf>
    <xf numFmtId="181" fontId="12" fillId="0" borderId="22" xfId="47" applyNumberFormat="1" applyFont="1" applyFill="1" applyBorder="1" applyAlignment="1">
      <alignment vertical="top"/>
    </xf>
    <xf numFmtId="181" fontId="12" fillId="0" borderId="19" xfId="47" applyNumberFormat="1" applyFont="1" applyFill="1" applyBorder="1" applyAlignment="1">
      <alignment vertical="top"/>
    </xf>
    <xf numFmtId="181" fontId="12" fillId="0" borderId="0" xfId="47" applyNumberFormat="1" applyFont="1" applyFill="1" applyBorder="1" applyAlignment="1">
      <alignment vertical="top"/>
    </xf>
    <xf numFmtId="178" fontId="12" fillId="0" borderId="10" xfId="0" applyNumberFormat="1" applyFont="1" applyFill="1" applyBorder="1" applyAlignment="1">
      <alignment vertical="top"/>
    </xf>
    <xf numFmtId="181" fontId="12" fillId="0" borderId="23" xfId="47" applyNumberFormat="1" applyFont="1" applyFill="1" applyBorder="1" applyAlignment="1">
      <alignment vertical="top"/>
    </xf>
    <xf numFmtId="181" fontId="12" fillId="0" borderId="10" xfId="47" applyNumberFormat="1" applyFont="1" applyFill="1" applyBorder="1" applyAlignment="1">
      <alignment vertical="top"/>
    </xf>
    <xf numFmtId="178" fontId="12" fillId="0" borderId="23" xfId="0" applyNumberFormat="1" applyFont="1" applyFill="1" applyBorder="1" applyAlignment="1">
      <alignment vertical="top"/>
    </xf>
    <xf numFmtId="182" fontId="12" fillId="0" borderId="23" xfId="0" applyNumberFormat="1" applyFont="1" applyFill="1" applyBorder="1" applyAlignment="1">
      <alignment vertical="top"/>
    </xf>
    <xf numFmtId="182" fontId="12" fillId="0" borderId="10" xfId="0" applyNumberFormat="1" applyFont="1" applyFill="1" applyBorder="1" applyAlignment="1">
      <alignment vertical="top"/>
    </xf>
    <xf numFmtId="177" fontId="14" fillId="0" borderId="0" xfId="0" applyNumberFormat="1" applyFont="1" applyAlignment="1">
      <alignment horizontal="center"/>
    </xf>
    <xf numFmtId="177" fontId="14" fillId="0" borderId="19" xfId="0" applyNumberFormat="1" applyFont="1" applyBorder="1" applyAlignment="1">
      <alignment horizontal="center"/>
    </xf>
    <xf numFmtId="167" fontId="14" fillId="0" borderId="21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vertical="justify"/>
    </xf>
    <xf numFmtId="49" fontId="14" fillId="0" borderId="0" xfId="0" applyNumberFormat="1" applyFont="1" applyFill="1" applyBorder="1" applyAlignment="1">
      <alignment horizontal="justify" vertical="top"/>
    </xf>
    <xf numFmtId="177" fontId="14" fillId="0" borderId="0" xfId="0" applyNumberFormat="1" applyFont="1" applyFill="1" applyBorder="1" applyAlignment="1">
      <alignment horizontal="center" vertical="top"/>
    </xf>
    <xf numFmtId="178" fontId="12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horizontal="right" vertical="top"/>
    </xf>
    <xf numFmtId="177" fontId="14" fillId="0" borderId="24" xfId="0" applyNumberFormat="1" applyFont="1" applyFill="1" applyBorder="1" applyAlignment="1">
      <alignment horizontal="center" vertical="top"/>
    </xf>
    <xf numFmtId="167" fontId="14" fillId="0" borderId="24" xfId="0" applyNumberFormat="1" applyFont="1" applyFill="1" applyBorder="1" applyAlignment="1">
      <alignment horizontal="center" vertical="top"/>
    </xf>
    <xf numFmtId="0" fontId="14" fillId="0" borderId="25" xfId="0" applyNumberFormat="1" applyFont="1" applyFill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3" fontId="12" fillId="0" borderId="27" xfId="0" applyNumberFormat="1" applyFont="1" applyFill="1" applyBorder="1" applyAlignment="1">
      <alignment vertical="top"/>
    </xf>
    <xf numFmtId="3" fontId="12" fillId="0" borderId="24" xfId="0" applyNumberFormat="1" applyFont="1" applyFill="1" applyBorder="1" applyAlignment="1">
      <alignment vertical="top"/>
    </xf>
    <xf numFmtId="178" fontId="12" fillId="0" borderId="28" xfId="0" applyNumberFormat="1" applyFont="1" applyFill="1" applyBorder="1" applyAlignment="1">
      <alignment vertical="top"/>
    </xf>
    <xf numFmtId="178" fontId="12" fillId="0" borderId="24" xfId="0" applyNumberFormat="1" applyFont="1" applyFill="1" applyBorder="1" applyAlignment="1">
      <alignment horizontal="right" vertical="top"/>
    </xf>
    <xf numFmtId="177" fontId="14" fillId="0" borderId="0" xfId="0" applyNumberFormat="1" applyFont="1" applyFill="1" applyBorder="1" applyAlignment="1">
      <alignment horizontal="left" vertical="top"/>
    </xf>
    <xf numFmtId="167" fontId="14" fillId="0" borderId="0" xfId="0" applyNumberFormat="1" applyFont="1" applyFill="1" applyBorder="1" applyAlignment="1" quotePrefix="1">
      <alignment horizontal="center" vertical="top"/>
    </xf>
    <xf numFmtId="49" fontId="14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vertical="top"/>
    </xf>
    <xf numFmtId="179" fontId="12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Alignment="1">
      <alignment horizontal="center" vertical="center"/>
    </xf>
    <xf numFmtId="164" fontId="52" fillId="33" borderId="16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164" fontId="52" fillId="33" borderId="19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19" xfId="0" applyNumberFormat="1" applyFont="1" applyFill="1" applyBorder="1" applyAlignment="1">
      <alignment horizontal="center" vertical="center" wrapText="1"/>
    </xf>
    <xf numFmtId="0" fontId="53" fillId="33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52" fillId="33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2" fillId="33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164" fontId="52" fillId="33" borderId="31" xfId="0" applyNumberFormat="1" applyFont="1" applyFill="1" applyBorder="1" applyAlignment="1">
      <alignment horizontal="center" vertical="center" wrapText="1"/>
    </xf>
    <xf numFmtId="164" fontId="52" fillId="33" borderId="17" xfId="0" applyNumberFormat="1" applyFont="1" applyFill="1" applyBorder="1" applyAlignment="1">
      <alignment horizontal="center" vertical="top" wrapText="1"/>
    </xf>
    <xf numFmtId="164" fontId="52" fillId="33" borderId="32" xfId="0" applyNumberFormat="1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52" fillId="33" borderId="3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33" borderId="15" xfId="0" applyFont="1" applyFill="1" applyBorder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67"/>
  <sheetViews>
    <sheetView showGridLines="0" showZeros="0" tabSelected="1" showOutlineSymbols="0" zoomScale="35" zoomScaleNormal="35" zoomScaleSheetLayoutView="40" zoomScalePageLayoutView="0" workbookViewId="0" topLeftCell="A88">
      <selection activeCell="G131" sqref="G131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0"/>
    </row>
    <row r="2" spans="1:21" ht="30.75" customHeight="1">
      <c r="A2" s="10"/>
      <c r="B2" s="115" t="s">
        <v>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  <c r="U2" s="117"/>
    </row>
    <row r="3" spans="1:21" ht="45.75" customHeight="1">
      <c r="A3" s="10"/>
      <c r="B3" s="118" t="s">
        <v>54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  <c r="U3" s="120"/>
    </row>
    <row r="4" spans="1:21" ht="30.75" customHeight="1">
      <c r="A4" s="10"/>
      <c r="B4" s="104" t="s">
        <v>52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65"/>
      <c r="U4" s="66"/>
    </row>
    <row r="5" spans="1:21" ht="30.75" customHeight="1">
      <c r="A5" s="10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27" t="s">
        <v>11</v>
      </c>
      <c r="U5" s="66"/>
    </row>
    <row r="6" spans="1:21" ht="23.25" customHeight="1">
      <c r="A6" s="1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3"/>
    </row>
    <row r="7" spans="1:21" ht="30.75">
      <c r="A7" s="13"/>
      <c r="B7" s="121" t="s">
        <v>14</v>
      </c>
      <c r="C7" s="122"/>
      <c r="D7" s="122"/>
      <c r="E7" s="122"/>
      <c r="F7" s="14"/>
      <c r="G7" s="125" t="s">
        <v>13</v>
      </c>
      <c r="H7" s="15"/>
      <c r="I7" s="121" t="s">
        <v>1</v>
      </c>
      <c r="J7" s="128"/>
      <c r="K7" s="128"/>
      <c r="L7" s="128"/>
      <c r="M7" s="129"/>
      <c r="N7" s="121" t="s">
        <v>2</v>
      </c>
      <c r="O7" s="128"/>
      <c r="P7" s="128"/>
      <c r="Q7" s="129"/>
      <c r="R7" s="133" t="s">
        <v>3</v>
      </c>
      <c r="S7" s="128"/>
      <c r="T7" s="129"/>
      <c r="U7" s="10"/>
    </row>
    <row r="8" spans="1:21" ht="30.75">
      <c r="A8" s="13"/>
      <c r="B8" s="123"/>
      <c r="C8" s="124"/>
      <c r="D8" s="124"/>
      <c r="E8" s="124"/>
      <c r="F8" s="16"/>
      <c r="G8" s="126"/>
      <c r="H8" s="17"/>
      <c r="I8" s="130"/>
      <c r="J8" s="131"/>
      <c r="K8" s="131"/>
      <c r="L8" s="131"/>
      <c r="M8" s="132"/>
      <c r="N8" s="130"/>
      <c r="O8" s="131"/>
      <c r="P8" s="131"/>
      <c r="Q8" s="132"/>
      <c r="R8" s="131"/>
      <c r="S8" s="131"/>
      <c r="T8" s="132"/>
      <c r="U8" s="10"/>
    </row>
    <row r="9" spans="1:21" ht="31.5" customHeight="1">
      <c r="A9" s="18"/>
      <c r="B9" s="109" t="s">
        <v>15</v>
      </c>
      <c r="C9" s="112" t="s">
        <v>16</v>
      </c>
      <c r="D9" s="112" t="s">
        <v>17</v>
      </c>
      <c r="E9" s="112" t="s">
        <v>18</v>
      </c>
      <c r="F9" s="19"/>
      <c r="G9" s="126"/>
      <c r="H9" s="20"/>
      <c r="I9" s="105" t="s">
        <v>10</v>
      </c>
      <c r="J9" s="105" t="s">
        <v>19</v>
      </c>
      <c r="K9" s="105" t="s">
        <v>12</v>
      </c>
      <c r="L9" s="105" t="s">
        <v>20</v>
      </c>
      <c r="M9" s="105" t="s">
        <v>4</v>
      </c>
      <c r="N9" s="105" t="s">
        <v>21</v>
      </c>
      <c r="O9" s="105" t="s">
        <v>12</v>
      </c>
      <c r="P9" s="140" t="s">
        <v>22</v>
      </c>
      <c r="Q9" s="105" t="s">
        <v>4</v>
      </c>
      <c r="R9" s="105" t="s">
        <v>6</v>
      </c>
      <c r="S9" s="134" t="s">
        <v>23</v>
      </c>
      <c r="T9" s="135"/>
      <c r="U9" s="10"/>
    </row>
    <row r="10" spans="1:21" ht="38.25" customHeight="1">
      <c r="A10" s="18"/>
      <c r="B10" s="110"/>
      <c r="C10" s="113"/>
      <c r="D10" s="113"/>
      <c r="E10" s="113"/>
      <c r="F10" s="19"/>
      <c r="G10" s="126"/>
      <c r="H10" s="20"/>
      <c r="I10" s="106"/>
      <c r="J10" s="106"/>
      <c r="K10" s="106"/>
      <c r="L10" s="106"/>
      <c r="M10" s="108"/>
      <c r="N10" s="106"/>
      <c r="O10" s="106"/>
      <c r="P10" s="141"/>
      <c r="Q10" s="108"/>
      <c r="R10" s="108"/>
      <c r="S10" s="136" t="s">
        <v>24</v>
      </c>
      <c r="T10" s="137"/>
      <c r="U10" s="10"/>
    </row>
    <row r="11" spans="1:21" ht="23.25" customHeight="1">
      <c r="A11" s="18"/>
      <c r="B11" s="110"/>
      <c r="C11" s="113"/>
      <c r="D11" s="113"/>
      <c r="E11" s="113"/>
      <c r="F11" s="21"/>
      <c r="G11" s="126"/>
      <c r="H11" s="22"/>
      <c r="I11" s="106"/>
      <c r="J11" s="106"/>
      <c r="K11" s="106"/>
      <c r="L11" s="106"/>
      <c r="M11" s="106"/>
      <c r="N11" s="106"/>
      <c r="O11" s="106"/>
      <c r="P11" s="141"/>
      <c r="Q11" s="106"/>
      <c r="R11" s="106"/>
      <c r="S11" s="138" t="s">
        <v>7</v>
      </c>
      <c r="T11" s="138" t="s">
        <v>5</v>
      </c>
      <c r="U11" s="10"/>
    </row>
    <row r="12" spans="1:21" ht="23.25" customHeight="1">
      <c r="A12" s="10"/>
      <c r="B12" s="111"/>
      <c r="C12" s="114"/>
      <c r="D12" s="114"/>
      <c r="E12" s="114"/>
      <c r="F12" s="23"/>
      <c r="G12" s="127"/>
      <c r="H12" s="24"/>
      <c r="I12" s="107"/>
      <c r="J12" s="107"/>
      <c r="K12" s="107"/>
      <c r="L12" s="107"/>
      <c r="M12" s="107"/>
      <c r="N12" s="107"/>
      <c r="O12" s="107"/>
      <c r="P12" s="142"/>
      <c r="Q12" s="107"/>
      <c r="R12" s="107"/>
      <c r="S12" s="139"/>
      <c r="T12" s="139"/>
      <c r="U12" s="10"/>
    </row>
    <row r="13" spans="1:21" ht="27.75" customHeight="1">
      <c r="A13" s="10"/>
      <c r="B13" s="31"/>
      <c r="C13" s="32"/>
      <c r="D13" s="32"/>
      <c r="E13" s="33"/>
      <c r="F13" s="34"/>
      <c r="G13" s="35"/>
      <c r="H13" s="36"/>
      <c r="I13" s="50"/>
      <c r="J13" s="51"/>
      <c r="K13" s="50"/>
      <c r="L13" s="52"/>
      <c r="M13" s="51"/>
      <c r="N13" s="52"/>
      <c r="O13" s="51"/>
      <c r="P13" s="51"/>
      <c r="Q13" s="52"/>
      <c r="R13" s="52"/>
      <c r="S13" s="53"/>
      <c r="T13" s="53"/>
      <c r="U13" s="10"/>
    </row>
    <row r="14" spans="1:21" s="25" customFormat="1" ht="27.75" customHeight="1">
      <c r="A14" s="10"/>
      <c r="B14" s="48">
        <v>1</v>
      </c>
      <c r="C14" s="48"/>
      <c r="D14" s="48"/>
      <c r="E14" s="49"/>
      <c r="F14" s="68"/>
      <c r="G14" s="69" t="s">
        <v>25</v>
      </c>
      <c r="H14" s="68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3"/>
      <c r="T14" s="53"/>
      <c r="U14" s="26"/>
    </row>
    <row r="15" spans="1:21" s="25" customFormat="1" ht="27.75" customHeight="1">
      <c r="A15" s="10"/>
      <c r="B15" s="48">
        <v>1</v>
      </c>
      <c r="C15" s="48"/>
      <c r="D15" s="48"/>
      <c r="E15" s="49"/>
      <c r="F15" s="68"/>
      <c r="G15" s="70" t="s">
        <v>26</v>
      </c>
      <c r="H15" s="68"/>
      <c r="I15" s="51">
        <f aca="true" t="shared" si="0" ref="I15:L18">+I23+I44+I79</f>
        <v>144052223</v>
      </c>
      <c r="J15" s="51">
        <f t="shared" si="0"/>
        <v>89079997</v>
      </c>
      <c r="K15" s="51">
        <f t="shared" si="0"/>
        <v>1509500000</v>
      </c>
      <c r="L15" s="51">
        <f t="shared" si="0"/>
        <v>2367568</v>
      </c>
      <c r="M15" s="71">
        <f>+I15+J15+K15+L15</f>
        <v>1744999788</v>
      </c>
      <c r="N15" s="51">
        <f aca="true" t="shared" si="1" ref="N15:P18">+N23+N44+N79</f>
        <v>6000000</v>
      </c>
      <c r="O15" s="51">
        <f t="shared" si="1"/>
        <v>0</v>
      </c>
      <c r="P15" s="51">
        <f t="shared" si="1"/>
        <v>0</v>
      </c>
      <c r="Q15" s="71">
        <f aca="true" t="shared" si="2" ref="Q15:Q22">+N15+O15+P15</f>
        <v>6000000</v>
      </c>
      <c r="R15" s="50">
        <f>+Q15+M15</f>
        <v>1750999788</v>
      </c>
      <c r="S15" s="53">
        <f>+M15/R15*100</f>
        <v>99.65733862213352</v>
      </c>
      <c r="T15" s="53">
        <f>+Q15/R15*100</f>
        <v>0.3426613778664832</v>
      </c>
      <c r="U15" s="26"/>
    </row>
    <row r="16" spans="1:21" s="25" customFormat="1" ht="27.75" customHeight="1">
      <c r="A16" s="10"/>
      <c r="B16" s="48">
        <v>1</v>
      </c>
      <c r="C16" s="48"/>
      <c r="D16" s="48"/>
      <c r="E16" s="49"/>
      <c r="F16" s="68"/>
      <c r="G16" s="70" t="s">
        <v>27</v>
      </c>
      <c r="H16" s="68"/>
      <c r="I16" s="51">
        <f t="shared" si="0"/>
        <v>138212465</v>
      </c>
      <c r="J16" s="51">
        <f t="shared" si="0"/>
        <v>88972195</v>
      </c>
      <c r="K16" s="51">
        <f t="shared" si="0"/>
        <v>1699029061</v>
      </c>
      <c r="L16" s="51">
        <f t="shared" si="0"/>
        <v>2367568</v>
      </c>
      <c r="M16" s="71">
        <f>+I16+J16+K16+L16</f>
        <v>1928581289</v>
      </c>
      <c r="N16" s="51">
        <f t="shared" si="1"/>
        <v>6000000</v>
      </c>
      <c r="O16" s="51">
        <f t="shared" si="1"/>
        <v>0</v>
      </c>
      <c r="P16" s="51">
        <f t="shared" si="1"/>
        <v>0</v>
      </c>
      <c r="Q16" s="71">
        <f t="shared" si="2"/>
        <v>6000000</v>
      </c>
      <c r="R16" s="50">
        <f>+Q16+M16</f>
        <v>1934581289</v>
      </c>
      <c r="S16" s="53">
        <f>+M16/R16*100</f>
        <v>99.68985536900848</v>
      </c>
      <c r="T16" s="53">
        <f>+Q16/R16*100</f>
        <v>0.3101446309915179</v>
      </c>
      <c r="U16" s="26"/>
    </row>
    <row r="17" spans="1:21" s="25" customFormat="1" ht="27.75" customHeight="1">
      <c r="A17" s="10"/>
      <c r="B17" s="48">
        <v>1</v>
      </c>
      <c r="C17" s="48"/>
      <c r="D17" s="48"/>
      <c r="E17" s="49"/>
      <c r="F17" s="68"/>
      <c r="G17" s="70" t="s">
        <v>28</v>
      </c>
      <c r="H17" s="68"/>
      <c r="I17" s="51">
        <f t="shared" si="0"/>
        <v>133576419</v>
      </c>
      <c r="J17" s="51">
        <f t="shared" si="0"/>
        <v>82032238</v>
      </c>
      <c r="K17" s="51">
        <f t="shared" si="0"/>
        <v>1699029061</v>
      </c>
      <c r="L17" s="51">
        <f t="shared" si="0"/>
        <v>183679</v>
      </c>
      <c r="M17" s="71">
        <f>+I17+J17+K17+L17</f>
        <v>1914821397</v>
      </c>
      <c r="N17" s="51">
        <f t="shared" si="1"/>
        <v>1477438</v>
      </c>
      <c r="O17" s="51">
        <f t="shared" si="1"/>
        <v>0</v>
      </c>
      <c r="P17" s="51">
        <f t="shared" si="1"/>
        <v>0</v>
      </c>
      <c r="Q17" s="71">
        <f t="shared" si="2"/>
        <v>1477438</v>
      </c>
      <c r="R17" s="50">
        <f>+Q17+M17</f>
        <v>1916298835</v>
      </c>
      <c r="S17" s="53">
        <f>+M17/R17*100</f>
        <v>99.9229014821167</v>
      </c>
      <c r="T17" s="53">
        <f>+Q17/R17*100</f>
        <v>0.0770985178833029</v>
      </c>
      <c r="U17" s="26"/>
    </row>
    <row r="18" spans="1:21" s="25" customFormat="1" ht="27.75" customHeight="1">
      <c r="A18" s="10"/>
      <c r="B18" s="48">
        <v>1</v>
      </c>
      <c r="C18" s="48"/>
      <c r="D18" s="48"/>
      <c r="E18" s="49"/>
      <c r="F18" s="68"/>
      <c r="G18" s="70" t="s">
        <v>29</v>
      </c>
      <c r="H18" s="68"/>
      <c r="I18" s="51">
        <f t="shared" si="0"/>
        <v>133576419</v>
      </c>
      <c r="J18" s="51">
        <f t="shared" si="0"/>
        <v>82032238</v>
      </c>
      <c r="K18" s="51">
        <f t="shared" si="0"/>
        <v>1699244240</v>
      </c>
      <c r="L18" s="51">
        <f t="shared" si="0"/>
        <v>183679</v>
      </c>
      <c r="M18" s="71">
        <f>+I18+J18+K18+L18</f>
        <v>1915036576</v>
      </c>
      <c r="N18" s="51">
        <f t="shared" si="1"/>
        <v>1477438</v>
      </c>
      <c r="O18" s="51">
        <f t="shared" si="1"/>
        <v>0</v>
      </c>
      <c r="P18" s="51">
        <f t="shared" si="1"/>
        <v>0</v>
      </c>
      <c r="Q18" s="71">
        <f t="shared" si="2"/>
        <v>1477438</v>
      </c>
      <c r="R18" s="50">
        <f>+Q18+M18</f>
        <v>1916514014</v>
      </c>
      <c r="S18" s="53">
        <f>+M18/R18*100</f>
        <v>99.92291013844891</v>
      </c>
      <c r="T18" s="53">
        <f>+Q18/R18*100</f>
        <v>0.07708986155109847</v>
      </c>
      <c r="U18" s="26"/>
    </row>
    <row r="19" spans="1:21" s="25" customFormat="1" ht="27.75" customHeight="1">
      <c r="A19" s="10"/>
      <c r="B19" s="48">
        <v>1</v>
      </c>
      <c r="C19" s="48"/>
      <c r="D19" s="48"/>
      <c r="E19" s="49"/>
      <c r="F19" s="68"/>
      <c r="G19" s="70" t="s">
        <v>30</v>
      </c>
      <c r="H19" s="68"/>
      <c r="I19" s="72">
        <f>+I18/I15*100</f>
        <v>92.72777345476995</v>
      </c>
      <c r="J19" s="72">
        <f>+J18/J15*100</f>
        <v>92.088281053714</v>
      </c>
      <c r="K19" s="72"/>
      <c r="L19" s="72">
        <f>+L18/L15*100</f>
        <v>7.758129861528793</v>
      </c>
      <c r="M19" s="73">
        <f>+M18/M15*100</f>
        <v>109.74422972250815</v>
      </c>
      <c r="N19" s="73">
        <f>+N18/N15*100</f>
        <v>24.623966666666668</v>
      </c>
      <c r="O19" s="73"/>
      <c r="P19" s="73"/>
      <c r="Q19" s="74">
        <f>+Q18/Q15*100</f>
        <v>24.623966666666668</v>
      </c>
      <c r="R19" s="72">
        <f>+R18/R15*100</f>
        <v>109.45255545627741</v>
      </c>
      <c r="S19" s="53"/>
      <c r="T19" s="53"/>
      <c r="U19" s="26"/>
    </row>
    <row r="20" spans="1:21" s="25" customFormat="1" ht="27.75" customHeight="1">
      <c r="A20" s="10"/>
      <c r="B20" s="48">
        <v>1</v>
      </c>
      <c r="C20" s="48"/>
      <c r="D20" s="48"/>
      <c r="E20" s="49"/>
      <c r="F20" s="68"/>
      <c r="G20" s="70" t="s">
        <v>31</v>
      </c>
      <c r="H20" s="68"/>
      <c r="I20" s="72">
        <f>+I18/I16*100</f>
        <v>96.64571064556297</v>
      </c>
      <c r="J20" s="72">
        <f>+J18/J16*100</f>
        <v>92.19985861875162</v>
      </c>
      <c r="K20" s="72"/>
      <c r="L20" s="72">
        <f>+L18/L16*100</f>
        <v>7.758129861528793</v>
      </c>
      <c r="M20" s="73">
        <f>+M18/M16*100</f>
        <v>99.29768513895397</v>
      </c>
      <c r="N20" s="73">
        <f>+N18/N16*100</f>
        <v>24.623966666666668</v>
      </c>
      <c r="O20" s="73"/>
      <c r="P20" s="73"/>
      <c r="Q20" s="74">
        <f>+Q18/Q16*100</f>
        <v>24.623966666666668</v>
      </c>
      <c r="R20" s="72">
        <f>+R18/R16*100</f>
        <v>99.06608861035046</v>
      </c>
      <c r="S20" s="53"/>
      <c r="T20" s="53"/>
      <c r="U20" s="26"/>
    </row>
    <row r="21" spans="1:21" s="25" customFormat="1" ht="27.75" customHeight="1">
      <c r="A21" s="10"/>
      <c r="B21" s="48"/>
      <c r="C21" s="48"/>
      <c r="D21" s="48"/>
      <c r="E21" s="49"/>
      <c r="F21" s="68"/>
      <c r="G21" s="69"/>
      <c r="H21" s="68"/>
      <c r="I21" s="51"/>
      <c r="J21" s="51"/>
      <c r="K21" s="51"/>
      <c r="L21" s="51"/>
      <c r="M21" s="71"/>
      <c r="N21" s="51"/>
      <c r="O21" s="51"/>
      <c r="P21" s="51"/>
      <c r="Q21" s="71">
        <f t="shared" si="2"/>
        <v>0</v>
      </c>
      <c r="R21" s="50"/>
      <c r="S21" s="53"/>
      <c r="T21" s="53"/>
      <c r="U21" s="26"/>
    </row>
    <row r="22" spans="1:21" s="25" customFormat="1" ht="27.75" customHeight="1">
      <c r="A22" s="10"/>
      <c r="B22" s="48">
        <v>1</v>
      </c>
      <c r="C22" s="48">
        <v>2</v>
      </c>
      <c r="D22" s="48"/>
      <c r="E22" s="49"/>
      <c r="F22" s="68"/>
      <c r="G22" s="69" t="s">
        <v>32</v>
      </c>
      <c r="H22" s="68"/>
      <c r="I22" s="51"/>
      <c r="J22" s="51"/>
      <c r="K22" s="51"/>
      <c r="L22" s="51"/>
      <c r="M22" s="71"/>
      <c r="N22" s="51"/>
      <c r="O22" s="51"/>
      <c r="P22" s="51"/>
      <c r="Q22" s="71">
        <f t="shared" si="2"/>
        <v>0</v>
      </c>
      <c r="R22" s="50"/>
      <c r="S22" s="53"/>
      <c r="T22" s="53"/>
      <c r="U22" s="26"/>
    </row>
    <row r="23" spans="1:21" s="25" customFormat="1" ht="27.75" customHeight="1">
      <c r="A23" s="10"/>
      <c r="B23" s="48">
        <v>1</v>
      </c>
      <c r="C23" s="48">
        <v>2</v>
      </c>
      <c r="D23" s="48"/>
      <c r="E23" s="49"/>
      <c r="F23" s="68"/>
      <c r="G23" s="70" t="s">
        <v>33</v>
      </c>
      <c r="H23" s="68"/>
      <c r="I23" s="51">
        <f>+I30</f>
        <v>91886210</v>
      </c>
      <c r="J23" s="51">
        <f>+J30</f>
        <v>87014892</v>
      </c>
      <c r="K23" s="51">
        <f>+K30</f>
        <v>0</v>
      </c>
      <c r="L23" s="51">
        <f>+L30</f>
        <v>167572</v>
      </c>
      <c r="M23" s="71">
        <f>+I23+J23+K23+L23</f>
        <v>179068674</v>
      </c>
      <c r="N23" s="51">
        <f>+N30</f>
        <v>6000000</v>
      </c>
      <c r="O23" s="51"/>
      <c r="P23" s="51"/>
      <c r="Q23" s="71">
        <f>+N23+O23+P23</f>
        <v>6000000</v>
      </c>
      <c r="R23" s="50">
        <f>+Q23+M23</f>
        <v>185068674</v>
      </c>
      <c r="S23" s="53">
        <f>+M23/R23*100</f>
        <v>96.75796023696589</v>
      </c>
      <c r="T23" s="53">
        <f>+Q23/R23*100</f>
        <v>3.242039763034126</v>
      </c>
      <c r="U23" s="26"/>
    </row>
    <row r="24" spans="1:21" s="25" customFormat="1" ht="27.75" customHeight="1">
      <c r="A24" s="10"/>
      <c r="B24" s="48">
        <v>1</v>
      </c>
      <c r="C24" s="48">
        <v>2</v>
      </c>
      <c r="D24" s="48"/>
      <c r="E24" s="49"/>
      <c r="F24" s="68"/>
      <c r="G24" s="70" t="s">
        <v>34</v>
      </c>
      <c r="H24" s="68"/>
      <c r="I24" s="51">
        <f aca="true" t="shared" si="3" ref="I24:L26">+I31</f>
        <v>86046452</v>
      </c>
      <c r="J24" s="51">
        <f t="shared" si="3"/>
        <v>86920825</v>
      </c>
      <c r="K24" s="51">
        <f t="shared" si="3"/>
        <v>0</v>
      </c>
      <c r="L24" s="51">
        <f t="shared" si="3"/>
        <v>167572</v>
      </c>
      <c r="M24" s="71">
        <f>+I24+J24+K24+L24</f>
        <v>173134849</v>
      </c>
      <c r="N24" s="51">
        <f>+N31</f>
        <v>6000000</v>
      </c>
      <c r="O24" s="51"/>
      <c r="P24" s="51"/>
      <c r="Q24" s="71">
        <f>+N24+O24+P24</f>
        <v>6000000</v>
      </c>
      <c r="R24" s="50">
        <f>+Q24+M24</f>
        <v>179134849</v>
      </c>
      <c r="S24" s="53">
        <f>+M24/R24*100</f>
        <v>96.65056797519058</v>
      </c>
      <c r="T24" s="53">
        <f>+Q24/R24*100</f>
        <v>3.349432024809422</v>
      </c>
      <c r="U24" s="26"/>
    </row>
    <row r="25" spans="1:21" s="25" customFormat="1" ht="27.75" customHeight="1">
      <c r="A25" s="10"/>
      <c r="B25" s="48">
        <v>1</v>
      </c>
      <c r="C25" s="48">
        <v>2</v>
      </c>
      <c r="D25" s="48"/>
      <c r="E25" s="49"/>
      <c r="F25" s="68"/>
      <c r="G25" s="70" t="s">
        <v>35</v>
      </c>
      <c r="H25" s="68"/>
      <c r="I25" s="51">
        <f t="shared" si="3"/>
        <v>81471055</v>
      </c>
      <c r="J25" s="51">
        <f t="shared" si="3"/>
        <v>79116424</v>
      </c>
      <c r="K25" s="51">
        <f t="shared" si="3"/>
        <v>0</v>
      </c>
      <c r="L25" s="51">
        <f t="shared" si="3"/>
        <v>183679</v>
      </c>
      <c r="M25" s="71">
        <f>+I25+J25+K25+L25</f>
        <v>160771158</v>
      </c>
      <c r="N25" s="51">
        <f>+N32</f>
        <v>1477438</v>
      </c>
      <c r="O25" s="51"/>
      <c r="P25" s="51"/>
      <c r="Q25" s="71">
        <f>+N25+O25+P25</f>
        <v>1477438</v>
      </c>
      <c r="R25" s="50">
        <f>+Q25+M25</f>
        <v>162248596</v>
      </c>
      <c r="S25" s="53">
        <f>+M25/R25*100</f>
        <v>99.08939859177579</v>
      </c>
      <c r="T25" s="53">
        <f>+Q25/R25*100</f>
        <v>0.9106014082242042</v>
      </c>
      <c r="U25" s="26"/>
    </row>
    <row r="26" spans="1:21" s="25" customFormat="1" ht="27.75" customHeight="1">
      <c r="A26" s="10"/>
      <c r="B26" s="48">
        <v>1</v>
      </c>
      <c r="C26" s="48">
        <v>2</v>
      </c>
      <c r="D26" s="38"/>
      <c r="E26" s="39"/>
      <c r="F26" s="40"/>
      <c r="G26" s="70" t="s">
        <v>36</v>
      </c>
      <c r="H26" s="42"/>
      <c r="I26" s="51">
        <f t="shared" si="3"/>
        <v>81471055</v>
      </c>
      <c r="J26" s="51">
        <f t="shared" si="3"/>
        <v>79116424</v>
      </c>
      <c r="K26" s="51">
        <f t="shared" si="3"/>
        <v>0</v>
      </c>
      <c r="L26" s="51">
        <f t="shared" si="3"/>
        <v>183679</v>
      </c>
      <c r="M26" s="71">
        <f>+I26+J26+K26+L26</f>
        <v>160771158</v>
      </c>
      <c r="N26" s="51">
        <f>+N33</f>
        <v>1477438</v>
      </c>
      <c r="O26" s="54"/>
      <c r="P26" s="54"/>
      <c r="Q26" s="71">
        <f>+N26+O26+P26</f>
        <v>1477438</v>
      </c>
      <c r="R26" s="50">
        <f>+Q26+M26</f>
        <v>162248596</v>
      </c>
      <c r="S26" s="59">
        <f>+M26/R26*100</f>
        <v>99.08939859177579</v>
      </c>
      <c r="T26" s="59">
        <f>+Q26/R26*100</f>
        <v>0.9106014082242042</v>
      </c>
      <c r="U26" s="26"/>
    </row>
    <row r="27" spans="1:21" s="25" customFormat="1" ht="27.75" customHeight="1">
      <c r="A27" s="10"/>
      <c r="B27" s="48">
        <v>1</v>
      </c>
      <c r="C27" s="48">
        <v>2</v>
      </c>
      <c r="D27" s="37"/>
      <c r="E27" s="43"/>
      <c r="F27" s="40"/>
      <c r="G27" s="70" t="s">
        <v>30</v>
      </c>
      <c r="H27" s="42"/>
      <c r="I27" s="73">
        <f>+I26/I23*100</f>
        <v>88.66515987545901</v>
      </c>
      <c r="J27" s="73">
        <f>+J26/J23*100</f>
        <v>90.92285490626134</v>
      </c>
      <c r="K27" s="73"/>
      <c r="L27" s="73">
        <f>+L26/L23*100</f>
        <v>109.61198768290646</v>
      </c>
      <c r="M27" s="73">
        <f>+M26/M23*100</f>
        <v>89.781844254903</v>
      </c>
      <c r="N27" s="73">
        <f>+N26/N23*100</f>
        <v>24.623966666666668</v>
      </c>
      <c r="O27" s="73"/>
      <c r="P27" s="73"/>
      <c r="Q27" s="73">
        <f>+Q26/Q23*100</f>
        <v>24.623966666666668</v>
      </c>
      <c r="R27" s="73">
        <f>+R26/R23*100</f>
        <v>87.66939995474328</v>
      </c>
      <c r="S27" s="55"/>
      <c r="T27" s="55"/>
      <c r="U27" s="26"/>
    </row>
    <row r="28" spans="1:21" s="25" customFormat="1" ht="27.75" customHeight="1">
      <c r="A28" s="10"/>
      <c r="B28" s="48">
        <v>1</v>
      </c>
      <c r="C28" s="48">
        <v>2</v>
      </c>
      <c r="D28" s="37"/>
      <c r="E28" s="43"/>
      <c r="F28" s="40"/>
      <c r="G28" s="70" t="s">
        <v>31</v>
      </c>
      <c r="H28" s="42"/>
      <c r="I28" s="73">
        <f>+I26/I24*100</f>
        <v>94.68264304494507</v>
      </c>
      <c r="J28" s="73">
        <f>+J26/J24*100</f>
        <v>91.0212529621066</v>
      </c>
      <c r="K28" s="73"/>
      <c r="L28" s="73">
        <f>+L26/L24*100</f>
        <v>109.61198768290646</v>
      </c>
      <c r="M28" s="73">
        <f>+M26/M24*100</f>
        <v>92.85892408639234</v>
      </c>
      <c r="N28" s="73">
        <f>+N26/N24*100</f>
        <v>24.623966666666668</v>
      </c>
      <c r="O28" s="73"/>
      <c r="P28" s="73"/>
      <c r="Q28" s="73">
        <f>+Q26/Q24*100</f>
        <v>24.623966666666668</v>
      </c>
      <c r="R28" s="73">
        <f>+R26/R24*100</f>
        <v>90.57344057046097</v>
      </c>
      <c r="S28" s="55"/>
      <c r="T28" s="55"/>
      <c r="U28" s="26"/>
    </row>
    <row r="29" spans="1:21" s="25" customFormat="1" ht="27.75" customHeight="1">
      <c r="A29" s="10"/>
      <c r="B29" s="48">
        <v>1</v>
      </c>
      <c r="C29" s="48">
        <v>2</v>
      </c>
      <c r="D29" s="48" t="s">
        <v>37</v>
      </c>
      <c r="E29" s="43"/>
      <c r="F29" s="40"/>
      <c r="G29" s="68" t="s">
        <v>38</v>
      </c>
      <c r="H29" s="42"/>
      <c r="I29" s="56"/>
      <c r="J29" s="56"/>
      <c r="K29" s="56"/>
      <c r="L29" s="56"/>
      <c r="M29" s="71"/>
      <c r="N29" s="56"/>
      <c r="O29" s="56"/>
      <c r="P29" s="56"/>
      <c r="Q29" s="71"/>
      <c r="R29" s="56"/>
      <c r="S29" s="55"/>
      <c r="T29" s="55"/>
      <c r="U29" s="26"/>
    </row>
    <row r="30" spans="1:21" s="25" customFormat="1" ht="27.75" customHeight="1">
      <c r="A30" s="10"/>
      <c r="B30" s="48">
        <v>1</v>
      </c>
      <c r="C30" s="48">
        <v>2</v>
      </c>
      <c r="D30" s="48" t="s">
        <v>37</v>
      </c>
      <c r="E30" s="43"/>
      <c r="F30" s="40"/>
      <c r="G30" s="70" t="s">
        <v>33</v>
      </c>
      <c r="H30" s="42"/>
      <c r="I30" s="71">
        <f>+I37</f>
        <v>91886210</v>
      </c>
      <c r="J30" s="71">
        <f>+J37</f>
        <v>87014892</v>
      </c>
      <c r="K30" s="71">
        <f>+K37</f>
        <v>0</v>
      </c>
      <c r="L30" s="71">
        <f>+L37</f>
        <v>167572</v>
      </c>
      <c r="M30" s="71">
        <f>+I30+J30+K30+L30</f>
        <v>179068674</v>
      </c>
      <c r="N30" s="71">
        <f>+N37</f>
        <v>6000000</v>
      </c>
      <c r="O30" s="56"/>
      <c r="P30" s="56"/>
      <c r="Q30" s="71">
        <f>+N30+O30+P30</f>
        <v>6000000</v>
      </c>
      <c r="R30" s="71">
        <f>+Q30+M30</f>
        <v>185068674</v>
      </c>
      <c r="S30" s="59">
        <f>+M30/R30*100</f>
        <v>96.75796023696589</v>
      </c>
      <c r="T30" s="59">
        <f>+Q30/R30*100</f>
        <v>3.242039763034126</v>
      </c>
      <c r="U30" s="26"/>
    </row>
    <row r="31" spans="1:21" s="25" customFormat="1" ht="27.75" customHeight="1">
      <c r="A31" s="10"/>
      <c r="B31" s="48">
        <v>1</v>
      </c>
      <c r="C31" s="48">
        <v>2</v>
      </c>
      <c r="D31" s="48" t="s">
        <v>37</v>
      </c>
      <c r="E31" s="43"/>
      <c r="F31" s="40"/>
      <c r="G31" s="70" t="s">
        <v>34</v>
      </c>
      <c r="H31" s="42"/>
      <c r="I31" s="71">
        <f aca="true" t="shared" si="4" ref="I31:L33">+I38</f>
        <v>86046452</v>
      </c>
      <c r="J31" s="71">
        <f t="shared" si="4"/>
        <v>86920825</v>
      </c>
      <c r="K31" s="71">
        <f t="shared" si="4"/>
        <v>0</v>
      </c>
      <c r="L31" s="71">
        <f t="shared" si="4"/>
        <v>167572</v>
      </c>
      <c r="M31" s="71">
        <f>+I31+J31+K31+L31</f>
        <v>173134849</v>
      </c>
      <c r="N31" s="71">
        <f>+N38</f>
        <v>6000000</v>
      </c>
      <c r="O31" s="75"/>
      <c r="P31" s="75"/>
      <c r="Q31" s="71">
        <f>+N31+O31+P31</f>
        <v>6000000</v>
      </c>
      <c r="R31" s="71">
        <f>+Q31+M31</f>
        <v>179134849</v>
      </c>
      <c r="S31" s="59">
        <f>+M31/R31*100</f>
        <v>96.65056797519058</v>
      </c>
      <c r="T31" s="59">
        <f>+Q31/R31*100</f>
        <v>3.349432024809422</v>
      </c>
      <c r="U31" s="26"/>
    </row>
    <row r="32" spans="1:21" s="25" customFormat="1" ht="27.75" customHeight="1">
      <c r="A32" s="10"/>
      <c r="B32" s="48">
        <v>1</v>
      </c>
      <c r="C32" s="48">
        <v>2</v>
      </c>
      <c r="D32" s="48" t="s">
        <v>37</v>
      </c>
      <c r="E32" s="43"/>
      <c r="F32" s="40"/>
      <c r="G32" s="70" t="s">
        <v>35</v>
      </c>
      <c r="H32" s="42"/>
      <c r="I32" s="71">
        <f t="shared" si="4"/>
        <v>81471055</v>
      </c>
      <c r="J32" s="71">
        <f t="shared" si="4"/>
        <v>79116424</v>
      </c>
      <c r="K32" s="71">
        <f t="shared" si="4"/>
        <v>0</v>
      </c>
      <c r="L32" s="71">
        <f t="shared" si="4"/>
        <v>183679</v>
      </c>
      <c r="M32" s="71">
        <f>+I32+J32+K32+L32</f>
        <v>160771158</v>
      </c>
      <c r="N32" s="71">
        <f>+N39</f>
        <v>1477438</v>
      </c>
      <c r="O32" s="75"/>
      <c r="P32" s="75"/>
      <c r="Q32" s="71">
        <f>+N32+O32+P32</f>
        <v>1477438</v>
      </c>
      <c r="R32" s="71">
        <f>+Q32+M32</f>
        <v>162248596</v>
      </c>
      <c r="S32" s="59">
        <f>+M32/R32*100</f>
        <v>99.08939859177579</v>
      </c>
      <c r="T32" s="59">
        <f>+Q32/R32*100</f>
        <v>0.9106014082242042</v>
      </c>
      <c r="U32" s="26"/>
    </row>
    <row r="33" spans="1:21" s="25" customFormat="1" ht="27.75" customHeight="1">
      <c r="A33" s="10"/>
      <c r="B33" s="48">
        <v>1</v>
      </c>
      <c r="C33" s="48">
        <v>2</v>
      </c>
      <c r="D33" s="48" t="s">
        <v>37</v>
      </c>
      <c r="E33" s="43"/>
      <c r="F33" s="40"/>
      <c r="G33" s="70" t="s">
        <v>36</v>
      </c>
      <c r="H33" s="42"/>
      <c r="I33" s="71">
        <f t="shared" si="4"/>
        <v>81471055</v>
      </c>
      <c r="J33" s="71">
        <f t="shared" si="4"/>
        <v>79116424</v>
      </c>
      <c r="K33" s="71">
        <f t="shared" si="4"/>
        <v>0</v>
      </c>
      <c r="L33" s="71">
        <f t="shared" si="4"/>
        <v>183679</v>
      </c>
      <c r="M33" s="71">
        <f>+I33+J33+K33+L33</f>
        <v>160771158</v>
      </c>
      <c r="N33" s="71">
        <f>+N40</f>
        <v>1477438</v>
      </c>
      <c r="O33" s="75"/>
      <c r="P33" s="75"/>
      <c r="Q33" s="71">
        <f>+N33+O33+P33</f>
        <v>1477438</v>
      </c>
      <c r="R33" s="71">
        <f>+Q33+M33</f>
        <v>162248596</v>
      </c>
      <c r="S33" s="59">
        <f>+M33/R33*100</f>
        <v>99.08939859177579</v>
      </c>
      <c r="T33" s="59">
        <f>+Q33/R33*100</f>
        <v>0.9106014082242042</v>
      </c>
      <c r="U33" s="26"/>
    </row>
    <row r="34" spans="1:21" s="25" customFormat="1" ht="27.75" customHeight="1">
      <c r="A34" s="10"/>
      <c r="B34" s="48">
        <v>1</v>
      </c>
      <c r="C34" s="48">
        <v>2</v>
      </c>
      <c r="D34" s="48" t="s">
        <v>37</v>
      </c>
      <c r="E34" s="43"/>
      <c r="F34" s="40"/>
      <c r="G34" s="70" t="s">
        <v>30</v>
      </c>
      <c r="H34" s="42"/>
      <c r="I34" s="76">
        <f>+I33/I30*100</f>
        <v>88.66515987545901</v>
      </c>
      <c r="J34" s="77">
        <f>+J33/J30*100</f>
        <v>90.92285490626134</v>
      </c>
      <c r="K34" s="77"/>
      <c r="L34" s="77">
        <f>+L33/L30*100</f>
        <v>109.61198768290646</v>
      </c>
      <c r="M34" s="73">
        <f>+M33/M30*100</f>
        <v>89.781844254903</v>
      </c>
      <c r="N34" s="77">
        <f>+N33/N30*100</f>
        <v>24.623966666666668</v>
      </c>
      <c r="O34" s="77"/>
      <c r="P34" s="77"/>
      <c r="Q34" s="73">
        <f>+Q33/Q30*100</f>
        <v>24.623966666666668</v>
      </c>
      <c r="R34" s="73">
        <f>+R33/R30*100</f>
        <v>87.66939995474328</v>
      </c>
      <c r="S34" s="59"/>
      <c r="T34" s="59"/>
      <c r="U34" s="26"/>
    </row>
    <row r="35" spans="1:21" s="25" customFormat="1" ht="27.75" customHeight="1">
      <c r="A35" s="10"/>
      <c r="B35" s="48">
        <v>1</v>
      </c>
      <c r="C35" s="48">
        <v>2</v>
      </c>
      <c r="D35" s="48" t="s">
        <v>37</v>
      </c>
      <c r="E35" s="43"/>
      <c r="F35" s="40"/>
      <c r="G35" s="70" t="s">
        <v>31</v>
      </c>
      <c r="H35" s="42"/>
      <c r="I35" s="76">
        <f>+I33/I31*100</f>
        <v>94.68264304494507</v>
      </c>
      <c r="J35" s="77">
        <f>+J33/J31*100</f>
        <v>91.0212529621066</v>
      </c>
      <c r="K35" s="77"/>
      <c r="L35" s="77">
        <f>+L33/L31*100</f>
        <v>109.61198768290646</v>
      </c>
      <c r="M35" s="73">
        <f>+M33/M31*100</f>
        <v>92.85892408639234</v>
      </c>
      <c r="N35" s="77">
        <f>+N33/N31*100</f>
        <v>24.623966666666668</v>
      </c>
      <c r="O35" s="77"/>
      <c r="P35" s="77"/>
      <c r="Q35" s="73">
        <f>+Q33/Q31*100</f>
        <v>24.623966666666668</v>
      </c>
      <c r="R35" s="73">
        <f>+R33/R31*100</f>
        <v>90.57344057046097</v>
      </c>
      <c r="S35" s="59"/>
      <c r="T35" s="59"/>
      <c r="U35" s="26"/>
    </row>
    <row r="36" spans="1:21" s="25" customFormat="1" ht="54">
      <c r="A36" s="10"/>
      <c r="B36" s="48">
        <v>1</v>
      </c>
      <c r="C36" s="48">
        <v>2</v>
      </c>
      <c r="D36" s="48" t="s">
        <v>37</v>
      </c>
      <c r="E36" s="49">
        <v>31</v>
      </c>
      <c r="F36" s="40"/>
      <c r="G36" s="84" t="s">
        <v>39</v>
      </c>
      <c r="H36" s="42"/>
      <c r="I36" s="78"/>
      <c r="J36" s="75"/>
      <c r="K36" s="75"/>
      <c r="L36" s="75"/>
      <c r="M36" s="71"/>
      <c r="N36" s="75"/>
      <c r="O36" s="75"/>
      <c r="P36" s="75"/>
      <c r="Q36" s="71"/>
      <c r="R36" s="71"/>
      <c r="S36" s="59"/>
      <c r="T36" s="59"/>
      <c r="U36" s="26"/>
    </row>
    <row r="37" spans="1:21" s="25" customFormat="1" ht="27.75" customHeight="1">
      <c r="A37" s="10"/>
      <c r="B37" s="48">
        <v>1</v>
      </c>
      <c r="C37" s="48">
        <v>2</v>
      </c>
      <c r="D37" s="48" t="s">
        <v>37</v>
      </c>
      <c r="E37" s="49">
        <v>31</v>
      </c>
      <c r="F37" s="40"/>
      <c r="G37" s="70" t="s">
        <v>33</v>
      </c>
      <c r="H37" s="42"/>
      <c r="I37" s="79">
        <v>91886210</v>
      </c>
      <c r="J37" s="80">
        <v>87014892</v>
      </c>
      <c r="K37" s="80"/>
      <c r="L37" s="80">
        <v>167572</v>
      </c>
      <c r="M37" s="71">
        <f>+I37+J37+K37+L37</f>
        <v>179068674</v>
      </c>
      <c r="N37" s="80">
        <v>6000000</v>
      </c>
      <c r="O37" s="80"/>
      <c r="P37" s="80"/>
      <c r="Q37" s="71">
        <f>+N37+O37+P37</f>
        <v>6000000</v>
      </c>
      <c r="R37" s="71">
        <f>+Q37+M37</f>
        <v>185068674</v>
      </c>
      <c r="S37" s="59">
        <f>+M37/R37*100</f>
        <v>96.75796023696589</v>
      </c>
      <c r="T37" s="59">
        <f>+Q37/R37*100</f>
        <v>3.242039763034126</v>
      </c>
      <c r="U37" s="26"/>
    </row>
    <row r="38" spans="1:21" s="25" customFormat="1" ht="27.75" customHeight="1">
      <c r="A38" s="10"/>
      <c r="B38" s="48">
        <v>1</v>
      </c>
      <c r="C38" s="48">
        <v>2</v>
      </c>
      <c r="D38" s="48" t="s">
        <v>37</v>
      </c>
      <c r="E38" s="49">
        <v>31</v>
      </c>
      <c r="F38" s="40"/>
      <c r="G38" s="70" t="s">
        <v>34</v>
      </c>
      <c r="H38" s="42"/>
      <c r="I38" s="79">
        <v>86046452</v>
      </c>
      <c r="J38" s="80">
        <v>86920825</v>
      </c>
      <c r="K38" s="80"/>
      <c r="L38" s="80">
        <v>167572</v>
      </c>
      <c r="M38" s="71">
        <f>+I38+J38+K38+L38</f>
        <v>173134849</v>
      </c>
      <c r="N38" s="80">
        <v>6000000</v>
      </c>
      <c r="O38" s="80"/>
      <c r="P38" s="80"/>
      <c r="Q38" s="71">
        <f>+N38+O38+P38</f>
        <v>6000000</v>
      </c>
      <c r="R38" s="71">
        <f>+Q38+M38</f>
        <v>179134849</v>
      </c>
      <c r="S38" s="59">
        <f>+M38/R38*100</f>
        <v>96.65056797519058</v>
      </c>
      <c r="T38" s="59">
        <f>+Q38/R38*100</f>
        <v>3.349432024809422</v>
      </c>
      <c r="U38" s="26"/>
    </row>
    <row r="39" spans="1:21" s="25" customFormat="1" ht="27.75" customHeight="1">
      <c r="A39" s="10"/>
      <c r="B39" s="48">
        <v>1</v>
      </c>
      <c r="C39" s="48">
        <v>2</v>
      </c>
      <c r="D39" s="48" t="s">
        <v>37</v>
      </c>
      <c r="E39" s="49">
        <v>31</v>
      </c>
      <c r="F39" s="40"/>
      <c r="G39" s="70" t="s">
        <v>35</v>
      </c>
      <c r="H39" s="42"/>
      <c r="I39" s="79">
        <v>81471055</v>
      </c>
      <c r="J39" s="80">
        <v>79116424</v>
      </c>
      <c r="K39" s="80"/>
      <c r="L39" s="80">
        <v>183679</v>
      </c>
      <c r="M39" s="71">
        <f>+I39+J39+K39+L39</f>
        <v>160771158</v>
      </c>
      <c r="N39" s="80">
        <v>1477438</v>
      </c>
      <c r="O39" s="80"/>
      <c r="P39" s="80"/>
      <c r="Q39" s="71">
        <f>+N39+O39+P39</f>
        <v>1477438</v>
      </c>
      <c r="R39" s="71">
        <f>+Q39+M39</f>
        <v>162248596</v>
      </c>
      <c r="S39" s="59">
        <f>+M39/R39*100</f>
        <v>99.08939859177579</v>
      </c>
      <c r="T39" s="59">
        <f>+Q39/R39*100</f>
        <v>0.9106014082242042</v>
      </c>
      <c r="U39" s="26"/>
    </row>
    <row r="40" spans="1:21" s="25" customFormat="1" ht="27.75" customHeight="1">
      <c r="A40" s="10"/>
      <c r="B40" s="48">
        <v>1</v>
      </c>
      <c r="C40" s="48">
        <v>2</v>
      </c>
      <c r="D40" s="48" t="s">
        <v>37</v>
      </c>
      <c r="E40" s="49">
        <v>31</v>
      </c>
      <c r="F40" s="40"/>
      <c r="G40" s="70" t="s">
        <v>36</v>
      </c>
      <c r="H40" s="42"/>
      <c r="I40" s="79">
        <v>81471055</v>
      </c>
      <c r="J40" s="80">
        <v>79116424</v>
      </c>
      <c r="K40" s="80"/>
      <c r="L40" s="80">
        <v>183679</v>
      </c>
      <c r="M40" s="71">
        <f>+I40+J40+K40+L40</f>
        <v>160771158</v>
      </c>
      <c r="N40" s="80">
        <v>1477438</v>
      </c>
      <c r="O40" s="80"/>
      <c r="P40" s="80"/>
      <c r="Q40" s="71">
        <f>+N40+O40+P40</f>
        <v>1477438</v>
      </c>
      <c r="R40" s="71">
        <f>+Q40+M40</f>
        <v>162248596</v>
      </c>
      <c r="S40" s="59">
        <f>+M40/R40*100</f>
        <v>99.08939859177579</v>
      </c>
      <c r="T40" s="59">
        <f>+Q40/R40*100</f>
        <v>0.9106014082242042</v>
      </c>
      <c r="U40" s="26"/>
    </row>
    <row r="41" spans="1:21" s="25" customFormat="1" ht="27.75" customHeight="1">
      <c r="A41" s="10"/>
      <c r="B41" s="48">
        <v>1</v>
      </c>
      <c r="C41" s="48">
        <v>2</v>
      </c>
      <c r="D41" s="48" t="s">
        <v>37</v>
      </c>
      <c r="E41" s="49">
        <v>31</v>
      </c>
      <c r="F41" s="40"/>
      <c r="G41" s="70" t="s">
        <v>30</v>
      </c>
      <c r="H41" s="42"/>
      <c r="I41" s="78">
        <f>+I40/I37*100</f>
        <v>88.66515987545901</v>
      </c>
      <c r="J41" s="78">
        <f>+J40/J37*100</f>
        <v>90.92285490626134</v>
      </c>
      <c r="K41" s="78"/>
      <c r="L41" s="78">
        <f>+L40/L37*100</f>
        <v>109.61198768290646</v>
      </c>
      <c r="M41" s="78">
        <f>+M40/M37*100</f>
        <v>89.781844254903</v>
      </c>
      <c r="N41" s="78">
        <f>+N40/N37*100</f>
        <v>24.623966666666668</v>
      </c>
      <c r="O41" s="78"/>
      <c r="P41" s="78"/>
      <c r="Q41" s="78">
        <f>+Q40/Q37*100</f>
        <v>24.623966666666668</v>
      </c>
      <c r="R41" s="78">
        <f>+R40/R37*100</f>
        <v>87.66939995474328</v>
      </c>
      <c r="S41" s="55"/>
      <c r="T41" s="55"/>
      <c r="U41" s="26"/>
    </row>
    <row r="42" spans="1:21" s="25" customFormat="1" ht="27.75" customHeight="1">
      <c r="A42" s="10"/>
      <c r="B42" s="48">
        <v>1</v>
      </c>
      <c r="C42" s="48">
        <v>2</v>
      </c>
      <c r="D42" s="48" t="s">
        <v>37</v>
      </c>
      <c r="E42" s="49">
        <v>31</v>
      </c>
      <c r="F42" s="40"/>
      <c r="G42" s="70" t="s">
        <v>31</v>
      </c>
      <c r="H42" s="42"/>
      <c r="I42" s="78">
        <f>+I40/I38*100</f>
        <v>94.68264304494507</v>
      </c>
      <c r="J42" s="78">
        <f>+J40/J38*100</f>
        <v>91.0212529621066</v>
      </c>
      <c r="K42" s="78"/>
      <c r="L42" s="78">
        <f>+L40/L38*100</f>
        <v>109.61198768290646</v>
      </c>
      <c r="M42" s="78">
        <f>+M40/M38*100</f>
        <v>92.85892408639234</v>
      </c>
      <c r="N42" s="78">
        <f>+N40/N38*100</f>
        <v>24.623966666666668</v>
      </c>
      <c r="O42" s="78"/>
      <c r="P42" s="78"/>
      <c r="Q42" s="78">
        <f>+Q40/Q38*100</f>
        <v>24.623966666666668</v>
      </c>
      <c r="R42" s="78">
        <f>+R40/R38*100</f>
        <v>90.57344057046097</v>
      </c>
      <c r="S42" s="55"/>
      <c r="T42" s="55"/>
      <c r="U42" s="26"/>
    </row>
    <row r="43" spans="1:21" s="25" customFormat="1" ht="27.75" customHeight="1">
      <c r="A43" s="10"/>
      <c r="B43" s="48">
        <v>1</v>
      </c>
      <c r="C43" s="48">
        <v>2</v>
      </c>
      <c r="D43" s="48"/>
      <c r="E43" s="49"/>
      <c r="F43" s="68"/>
      <c r="G43" s="69" t="s">
        <v>12</v>
      </c>
      <c r="H43" s="68"/>
      <c r="I43" s="51"/>
      <c r="J43" s="51"/>
      <c r="K43" s="51"/>
      <c r="L43" s="51"/>
      <c r="M43" s="51"/>
      <c r="N43" s="51"/>
      <c r="O43" s="51"/>
      <c r="P43" s="51"/>
      <c r="Q43" s="51"/>
      <c r="R43" s="50"/>
      <c r="S43" s="53"/>
      <c r="T43" s="53"/>
      <c r="U43" s="26"/>
    </row>
    <row r="44" spans="1:21" s="25" customFormat="1" ht="27.75" customHeight="1">
      <c r="A44" s="10"/>
      <c r="B44" s="48">
        <v>1</v>
      </c>
      <c r="C44" s="48">
        <v>2</v>
      </c>
      <c r="D44" s="48"/>
      <c r="E44" s="49"/>
      <c r="F44" s="68"/>
      <c r="G44" s="70" t="s">
        <v>33</v>
      </c>
      <c r="H44" s="68"/>
      <c r="I44" s="51">
        <f aca="true" t="shared" si="5" ref="I44:L47">+I51</f>
        <v>0</v>
      </c>
      <c r="J44" s="51">
        <f t="shared" si="5"/>
        <v>0</v>
      </c>
      <c r="K44" s="51">
        <f t="shared" si="5"/>
        <v>1509500000</v>
      </c>
      <c r="L44" s="51">
        <f t="shared" si="5"/>
        <v>0</v>
      </c>
      <c r="M44" s="71">
        <f>+I44+J44+K44+L44</f>
        <v>1509500000</v>
      </c>
      <c r="N44" s="51">
        <f>+N51</f>
        <v>0</v>
      </c>
      <c r="O44" s="51"/>
      <c r="P44" s="51"/>
      <c r="Q44" s="71">
        <f>+N44+O44+P44</f>
        <v>0</v>
      </c>
      <c r="R44" s="50">
        <f>+Q44+M44</f>
        <v>1509500000</v>
      </c>
      <c r="S44" s="53">
        <f>+M44/R44*100</f>
        <v>100</v>
      </c>
      <c r="T44" s="53">
        <f>+Q44/R44*100</f>
        <v>0</v>
      </c>
      <c r="U44" s="26"/>
    </row>
    <row r="45" spans="1:21" s="25" customFormat="1" ht="27.75" customHeight="1">
      <c r="A45" s="10"/>
      <c r="B45" s="48">
        <v>1</v>
      </c>
      <c r="C45" s="48">
        <v>2</v>
      </c>
      <c r="D45" s="48"/>
      <c r="E45" s="49"/>
      <c r="F45" s="68"/>
      <c r="G45" s="70" t="s">
        <v>34</v>
      </c>
      <c r="H45" s="68"/>
      <c r="I45" s="51">
        <f t="shared" si="5"/>
        <v>0</v>
      </c>
      <c r="J45" s="51">
        <f t="shared" si="5"/>
        <v>0</v>
      </c>
      <c r="K45" s="51">
        <f t="shared" si="5"/>
        <v>1699029061</v>
      </c>
      <c r="L45" s="51">
        <f t="shared" si="5"/>
        <v>0</v>
      </c>
      <c r="M45" s="71">
        <f>+I45+J45+K45+L45</f>
        <v>1699029061</v>
      </c>
      <c r="N45" s="51">
        <f>+N52</f>
        <v>0</v>
      </c>
      <c r="O45" s="51"/>
      <c r="P45" s="51"/>
      <c r="Q45" s="71">
        <f>+N45+O45+P45</f>
        <v>0</v>
      </c>
      <c r="R45" s="50">
        <f>+Q45+M45</f>
        <v>1699029061</v>
      </c>
      <c r="S45" s="53">
        <f>+M45/R45*100</f>
        <v>100</v>
      </c>
      <c r="T45" s="53">
        <f>+Q45/R45*100</f>
        <v>0</v>
      </c>
      <c r="U45" s="26"/>
    </row>
    <row r="46" spans="1:21" s="25" customFormat="1" ht="27.75" customHeight="1">
      <c r="A46" s="10"/>
      <c r="B46" s="48">
        <v>1</v>
      </c>
      <c r="C46" s="48">
        <v>2</v>
      </c>
      <c r="D46" s="48"/>
      <c r="E46" s="49"/>
      <c r="F46" s="68"/>
      <c r="G46" s="70" t="s">
        <v>35</v>
      </c>
      <c r="H46" s="68"/>
      <c r="I46" s="51">
        <f t="shared" si="5"/>
        <v>0</v>
      </c>
      <c r="J46" s="51">
        <f t="shared" si="5"/>
        <v>0</v>
      </c>
      <c r="K46" s="51">
        <f t="shared" si="5"/>
        <v>1699029061</v>
      </c>
      <c r="L46" s="51">
        <f t="shared" si="5"/>
        <v>0</v>
      </c>
      <c r="M46" s="71">
        <f>+I46+J46+K46+L46</f>
        <v>1699029061</v>
      </c>
      <c r="N46" s="51">
        <f>+N53</f>
        <v>0</v>
      </c>
      <c r="O46" s="51"/>
      <c r="P46" s="51"/>
      <c r="Q46" s="71">
        <f>+N46+O46+P46</f>
        <v>0</v>
      </c>
      <c r="R46" s="50">
        <f>+Q46+M46</f>
        <v>1699029061</v>
      </c>
      <c r="S46" s="53">
        <f>+M46/R46*100</f>
        <v>100</v>
      </c>
      <c r="T46" s="53">
        <f>+Q46/R46*100</f>
        <v>0</v>
      </c>
      <c r="U46" s="26"/>
    </row>
    <row r="47" spans="1:21" s="25" customFormat="1" ht="27.75" customHeight="1">
      <c r="A47" s="10"/>
      <c r="B47" s="48">
        <v>1</v>
      </c>
      <c r="C47" s="48">
        <v>2</v>
      </c>
      <c r="D47" s="38"/>
      <c r="E47" s="39"/>
      <c r="F47" s="40"/>
      <c r="G47" s="70" t="s">
        <v>36</v>
      </c>
      <c r="H47" s="42"/>
      <c r="I47" s="51">
        <f t="shared" si="5"/>
        <v>0</v>
      </c>
      <c r="J47" s="51">
        <f t="shared" si="5"/>
        <v>0</v>
      </c>
      <c r="K47" s="51">
        <f t="shared" si="5"/>
        <v>1699244240</v>
      </c>
      <c r="L47" s="51">
        <f t="shared" si="5"/>
        <v>0</v>
      </c>
      <c r="M47" s="71">
        <f>+I47+J47+K47+L47</f>
        <v>1699244240</v>
      </c>
      <c r="N47" s="51">
        <f>+N54</f>
        <v>0</v>
      </c>
      <c r="O47" s="54"/>
      <c r="P47" s="54"/>
      <c r="Q47" s="71">
        <f>+N47+O47+P47</f>
        <v>0</v>
      </c>
      <c r="R47" s="50">
        <f>+Q47+M47</f>
        <v>1699244240</v>
      </c>
      <c r="S47" s="59">
        <f>+M47/R47*100</f>
        <v>100</v>
      </c>
      <c r="T47" s="59">
        <f>+Q47/R47*100</f>
        <v>0</v>
      </c>
      <c r="U47" s="26"/>
    </row>
    <row r="48" spans="1:21" s="25" customFormat="1" ht="27.75" customHeight="1">
      <c r="A48" s="10"/>
      <c r="B48" s="48">
        <v>1</v>
      </c>
      <c r="C48" s="48">
        <v>2</v>
      </c>
      <c r="D48" s="37"/>
      <c r="E48" s="43"/>
      <c r="F48" s="40"/>
      <c r="G48" s="70" t="s">
        <v>30</v>
      </c>
      <c r="H48" s="42"/>
      <c r="I48" s="73"/>
      <c r="J48" s="73"/>
      <c r="K48" s="73"/>
      <c r="L48" s="73"/>
      <c r="M48" s="73">
        <f>+M47/M44*100</f>
        <v>112.57000596223916</v>
      </c>
      <c r="N48" s="73"/>
      <c r="O48" s="73"/>
      <c r="P48" s="73"/>
      <c r="Q48" s="73"/>
      <c r="R48" s="73">
        <f>+R47/R44*100</f>
        <v>112.57000596223916</v>
      </c>
      <c r="S48" s="55"/>
      <c r="T48" s="55"/>
      <c r="U48" s="26"/>
    </row>
    <row r="49" spans="1:21" s="25" customFormat="1" ht="27.75" customHeight="1">
      <c r="A49" s="10"/>
      <c r="B49" s="48">
        <v>1</v>
      </c>
      <c r="C49" s="48">
        <v>2</v>
      </c>
      <c r="D49" s="37"/>
      <c r="E49" s="43"/>
      <c r="F49" s="40"/>
      <c r="G49" s="70" t="s">
        <v>31</v>
      </c>
      <c r="H49" s="42"/>
      <c r="I49" s="73"/>
      <c r="J49" s="73"/>
      <c r="K49" s="73"/>
      <c r="L49" s="73"/>
      <c r="M49" s="73">
        <f>+M47/M45*100</f>
        <v>100.01266482162896</v>
      </c>
      <c r="N49" s="73"/>
      <c r="O49" s="73"/>
      <c r="P49" s="73"/>
      <c r="Q49" s="73"/>
      <c r="R49" s="73">
        <f>+R47/R45*100</f>
        <v>100.01266482162896</v>
      </c>
      <c r="S49" s="55"/>
      <c r="T49" s="55"/>
      <c r="U49" s="26"/>
    </row>
    <row r="50" spans="1:21" s="25" customFormat="1" ht="27.75" customHeight="1">
      <c r="A50" s="10"/>
      <c r="B50" s="48">
        <v>1</v>
      </c>
      <c r="C50" s="48">
        <v>2</v>
      </c>
      <c r="D50" s="48" t="s">
        <v>40</v>
      </c>
      <c r="E50" s="43"/>
      <c r="F50" s="40"/>
      <c r="G50" s="68" t="s">
        <v>41</v>
      </c>
      <c r="H50" s="42"/>
      <c r="I50" s="56"/>
      <c r="J50" s="56"/>
      <c r="K50" s="56"/>
      <c r="L50" s="56"/>
      <c r="M50" s="71"/>
      <c r="N50" s="56"/>
      <c r="O50" s="56"/>
      <c r="P50" s="56"/>
      <c r="Q50" s="71"/>
      <c r="R50" s="56"/>
      <c r="S50" s="55"/>
      <c r="T50" s="55"/>
      <c r="U50" s="26"/>
    </row>
    <row r="51" spans="1:21" s="25" customFormat="1" ht="27.75" customHeight="1">
      <c r="A51" s="10"/>
      <c r="B51" s="48">
        <v>1</v>
      </c>
      <c r="C51" s="48">
        <v>2</v>
      </c>
      <c r="D51" s="48" t="s">
        <v>40</v>
      </c>
      <c r="E51" s="43"/>
      <c r="F51" s="40"/>
      <c r="G51" s="70" t="s">
        <v>33</v>
      </c>
      <c r="H51" s="42"/>
      <c r="I51" s="56"/>
      <c r="J51" s="56"/>
      <c r="K51" s="71">
        <f>+K58+K65+K72</f>
        <v>1509500000</v>
      </c>
      <c r="L51" s="56"/>
      <c r="M51" s="71">
        <f>+I51+J51+K51+L51</f>
        <v>1509500000</v>
      </c>
      <c r="N51" s="71"/>
      <c r="O51" s="56"/>
      <c r="P51" s="56"/>
      <c r="Q51" s="71"/>
      <c r="R51" s="71">
        <f>+Q51+M51</f>
        <v>1509500000</v>
      </c>
      <c r="S51" s="59">
        <f>+M51/R51*100</f>
        <v>100</v>
      </c>
      <c r="T51" s="59">
        <f>+Q51/R51*100</f>
        <v>0</v>
      </c>
      <c r="U51" s="26"/>
    </row>
    <row r="52" spans="1:21" s="25" customFormat="1" ht="27.75" customHeight="1">
      <c r="A52" s="10"/>
      <c r="B52" s="48">
        <v>1</v>
      </c>
      <c r="C52" s="48">
        <v>2</v>
      </c>
      <c r="D52" s="48" t="s">
        <v>40</v>
      </c>
      <c r="E52" s="43"/>
      <c r="F52" s="40"/>
      <c r="G52" s="70" t="s">
        <v>34</v>
      </c>
      <c r="H52" s="42"/>
      <c r="I52" s="56"/>
      <c r="J52" s="56"/>
      <c r="K52" s="71">
        <f>+K59+K66+K73</f>
        <v>1699029061</v>
      </c>
      <c r="L52" s="56"/>
      <c r="M52" s="71">
        <f>+I52+J52+K52+L52</f>
        <v>1699029061</v>
      </c>
      <c r="N52" s="71"/>
      <c r="O52" s="75"/>
      <c r="P52" s="75"/>
      <c r="Q52" s="71"/>
      <c r="R52" s="71">
        <f>+Q52+M52</f>
        <v>1699029061</v>
      </c>
      <c r="S52" s="59">
        <f>+M52/R52*100</f>
        <v>100</v>
      </c>
      <c r="T52" s="59">
        <f>+Q52/R52*100</f>
        <v>0</v>
      </c>
      <c r="U52" s="26"/>
    </row>
    <row r="53" spans="1:21" s="25" customFormat="1" ht="27.75" customHeight="1">
      <c r="A53" s="10"/>
      <c r="B53" s="48">
        <v>1</v>
      </c>
      <c r="C53" s="48">
        <v>2</v>
      </c>
      <c r="D53" s="48" t="s">
        <v>40</v>
      </c>
      <c r="E53" s="43"/>
      <c r="F53" s="40"/>
      <c r="G53" s="70" t="s">
        <v>35</v>
      </c>
      <c r="H53" s="42"/>
      <c r="I53" s="56"/>
      <c r="J53" s="56"/>
      <c r="K53" s="71">
        <f>+K60+K67+K74</f>
        <v>1699029061</v>
      </c>
      <c r="L53" s="56"/>
      <c r="M53" s="71">
        <f>+I53+J53+K53+L53</f>
        <v>1699029061</v>
      </c>
      <c r="N53" s="71"/>
      <c r="O53" s="75"/>
      <c r="P53" s="75"/>
      <c r="Q53" s="71"/>
      <c r="R53" s="71">
        <f>+Q53+M53</f>
        <v>1699029061</v>
      </c>
      <c r="S53" s="59">
        <f>+M53/R53*100</f>
        <v>100</v>
      </c>
      <c r="T53" s="59">
        <f>+Q53/R53*100</f>
        <v>0</v>
      </c>
      <c r="U53" s="26"/>
    </row>
    <row r="54" spans="1:21" s="25" customFormat="1" ht="27.75" customHeight="1">
      <c r="A54" s="10"/>
      <c r="B54" s="48">
        <v>1</v>
      </c>
      <c r="C54" s="48">
        <v>2</v>
      </c>
      <c r="D54" s="48" t="s">
        <v>40</v>
      </c>
      <c r="E54" s="43"/>
      <c r="F54" s="40"/>
      <c r="G54" s="70" t="s">
        <v>36</v>
      </c>
      <c r="H54" s="42"/>
      <c r="I54" s="56"/>
      <c r="J54" s="56"/>
      <c r="K54" s="71">
        <f>+K61+K68+K75</f>
        <v>1699244240</v>
      </c>
      <c r="L54" s="56"/>
      <c r="M54" s="71">
        <f>+I54+J54+K54+L54</f>
        <v>1699244240</v>
      </c>
      <c r="N54" s="71"/>
      <c r="O54" s="75"/>
      <c r="P54" s="75"/>
      <c r="Q54" s="71"/>
      <c r="R54" s="71">
        <f>+Q54+M54</f>
        <v>1699244240</v>
      </c>
      <c r="S54" s="59">
        <f>+M54/R54*100</f>
        <v>100</v>
      </c>
      <c r="T54" s="59">
        <f>+Q54/R54*100</f>
        <v>0</v>
      </c>
      <c r="U54" s="26"/>
    </row>
    <row r="55" spans="1:21" s="25" customFormat="1" ht="27.75" customHeight="1">
      <c r="A55" s="10"/>
      <c r="B55" s="48">
        <v>1</v>
      </c>
      <c r="C55" s="48">
        <v>2</v>
      </c>
      <c r="D55" s="48" t="s">
        <v>40</v>
      </c>
      <c r="E55" s="43"/>
      <c r="F55" s="40"/>
      <c r="G55" s="70" t="s">
        <v>30</v>
      </c>
      <c r="H55" s="42"/>
      <c r="I55" s="76"/>
      <c r="J55" s="77"/>
      <c r="K55" s="73">
        <f>+K54/K51*100</f>
        <v>112.57000596223916</v>
      </c>
      <c r="L55" s="73"/>
      <c r="M55" s="73">
        <f>+M54/M51*100</f>
        <v>112.57000596223916</v>
      </c>
      <c r="N55" s="77"/>
      <c r="O55" s="77"/>
      <c r="P55" s="77"/>
      <c r="Q55" s="73"/>
      <c r="R55" s="73">
        <f>+R54/R51*100</f>
        <v>112.57000596223916</v>
      </c>
      <c r="S55" s="59"/>
      <c r="T55" s="59"/>
      <c r="U55" s="26"/>
    </row>
    <row r="56" spans="1:21" s="25" customFormat="1" ht="27.75" customHeight="1">
      <c r="A56" s="10"/>
      <c r="B56" s="48">
        <v>1</v>
      </c>
      <c r="C56" s="48">
        <v>2</v>
      </c>
      <c r="D56" s="48" t="s">
        <v>40</v>
      </c>
      <c r="E56" s="43"/>
      <c r="F56" s="40"/>
      <c r="G56" s="70" t="s">
        <v>31</v>
      </c>
      <c r="H56" s="42"/>
      <c r="I56" s="76"/>
      <c r="J56" s="77"/>
      <c r="K56" s="73">
        <f>+K54/K52*100</f>
        <v>100.01266482162896</v>
      </c>
      <c r="L56" s="73"/>
      <c r="M56" s="73">
        <f>+M54/M52*100</f>
        <v>100.01266482162896</v>
      </c>
      <c r="N56" s="77"/>
      <c r="O56" s="77"/>
      <c r="P56" s="77"/>
      <c r="Q56" s="73"/>
      <c r="R56" s="73">
        <f>+R54/R52*100</f>
        <v>100.01266482162896</v>
      </c>
      <c r="S56" s="59"/>
      <c r="T56" s="59"/>
      <c r="U56" s="26"/>
    </row>
    <row r="57" spans="1:21" s="25" customFormat="1" ht="54">
      <c r="A57" s="10"/>
      <c r="B57" s="48">
        <v>1</v>
      </c>
      <c r="C57" s="48">
        <v>2</v>
      </c>
      <c r="D57" s="48" t="s">
        <v>40</v>
      </c>
      <c r="E57" s="49">
        <v>1</v>
      </c>
      <c r="F57" s="40"/>
      <c r="G57" s="85" t="s">
        <v>42</v>
      </c>
      <c r="H57" s="42"/>
      <c r="I57" s="78"/>
      <c r="J57" s="75"/>
      <c r="K57" s="75"/>
      <c r="L57" s="75"/>
      <c r="M57" s="71"/>
      <c r="N57" s="75"/>
      <c r="O57" s="75"/>
      <c r="P57" s="75"/>
      <c r="Q57" s="71"/>
      <c r="R57" s="71"/>
      <c r="S57" s="59"/>
      <c r="T57" s="59"/>
      <c r="U57" s="26"/>
    </row>
    <row r="58" spans="1:21" s="25" customFormat="1" ht="27.75" customHeight="1">
      <c r="A58" s="10"/>
      <c r="B58" s="48">
        <v>1</v>
      </c>
      <c r="C58" s="48">
        <v>2</v>
      </c>
      <c r="D58" s="48" t="s">
        <v>40</v>
      </c>
      <c r="E58" s="49">
        <v>1</v>
      </c>
      <c r="F58" s="40"/>
      <c r="G58" s="70" t="s">
        <v>33</v>
      </c>
      <c r="H58" s="42"/>
      <c r="I58" s="79"/>
      <c r="J58" s="80"/>
      <c r="K58" s="80">
        <v>1265000000</v>
      </c>
      <c r="L58" s="80"/>
      <c r="M58" s="71">
        <f>+I58+J58+K58+L58</f>
        <v>1265000000</v>
      </c>
      <c r="N58" s="80"/>
      <c r="O58" s="80"/>
      <c r="P58" s="80"/>
      <c r="Q58" s="71"/>
      <c r="R58" s="71">
        <f>+Q58+M58</f>
        <v>1265000000</v>
      </c>
      <c r="S58" s="59">
        <f>+M58/R58*100</f>
        <v>100</v>
      </c>
      <c r="T58" s="59">
        <f>+Q58/R58*100</f>
        <v>0</v>
      </c>
      <c r="U58" s="26"/>
    </row>
    <row r="59" spans="1:21" s="25" customFormat="1" ht="27.75" customHeight="1">
      <c r="A59" s="10"/>
      <c r="B59" s="48">
        <v>1</v>
      </c>
      <c r="C59" s="48">
        <v>2</v>
      </c>
      <c r="D59" s="48" t="s">
        <v>40</v>
      </c>
      <c r="E59" s="49">
        <v>1</v>
      </c>
      <c r="F59" s="40"/>
      <c r="G59" s="70" t="s">
        <v>34</v>
      </c>
      <c r="H59" s="42"/>
      <c r="I59" s="79"/>
      <c r="J59" s="80"/>
      <c r="K59" s="80">
        <v>1489898084</v>
      </c>
      <c r="L59" s="80"/>
      <c r="M59" s="71">
        <f>+I59+J59+K59+L59</f>
        <v>1489898084</v>
      </c>
      <c r="N59" s="80"/>
      <c r="O59" s="80"/>
      <c r="P59" s="80"/>
      <c r="Q59" s="71"/>
      <c r="R59" s="71">
        <f>+Q59+M59</f>
        <v>1489898084</v>
      </c>
      <c r="S59" s="59">
        <f>+M59/R59*100</f>
        <v>100</v>
      </c>
      <c r="T59" s="59">
        <f>+Q59/R59*100</f>
        <v>0</v>
      </c>
      <c r="U59" s="26"/>
    </row>
    <row r="60" spans="1:21" s="25" customFormat="1" ht="27.75" customHeight="1">
      <c r="A60" s="10"/>
      <c r="B60" s="48">
        <v>1</v>
      </c>
      <c r="C60" s="48">
        <v>2</v>
      </c>
      <c r="D60" s="48" t="s">
        <v>40</v>
      </c>
      <c r="E60" s="49">
        <v>1</v>
      </c>
      <c r="F60" s="40"/>
      <c r="G60" s="70" t="s">
        <v>35</v>
      </c>
      <c r="H60" s="42"/>
      <c r="I60" s="79"/>
      <c r="J60" s="80"/>
      <c r="K60" s="80">
        <v>1489898084</v>
      </c>
      <c r="L60" s="80"/>
      <c r="M60" s="71">
        <f>+I60+J60+K60+L60</f>
        <v>1489898084</v>
      </c>
      <c r="N60" s="80"/>
      <c r="O60" s="80"/>
      <c r="P60" s="80"/>
      <c r="Q60" s="71"/>
      <c r="R60" s="71">
        <f>+Q60+M60</f>
        <v>1489898084</v>
      </c>
      <c r="S60" s="59">
        <f>+M60/R60*100</f>
        <v>100</v>
      </c>
      <c r="T60" s="59">
        <f>+Q60/R60*100</f>
        <v>0</v>
      </c>
      <c r="U60" s="26"/>
    </row>
    <row r="61" spans="1:21" s="25" customFormat="1" ht="27.75" customHeight="1">
      <c r="A61" s="10"/>
      <c r="B61" s="48">
        <v>1</v>
      </c>
      <c r="C61" s="48">
        <v>2</v>
      </c>
      <c r="D61" s="48" t="s">
        <v>40</v>
      </c>
      <c r="E61" s="49">
        <v>1</v>
      </c>
      <c r="F61" s="40"/>
      <c r="G61" s="70" t="s">
        <v>36</v>
      </c>
      <c r="H61" s="42"/>
      <c r="I61" s="79"/>
      <c r="J61" s="80"/>
      <c r="K61" s="80">
        <v>1489898084</v>
      </c>
      <c r="L61" s="80"/>
      <c r="M61" s="71">
        <f>+I61+J61+K61+L61</f>
        <v>1489898084</v>
      </c>
      <c r="N61" s="80"/>
      <c r="O61" s="80"/>
      <c r="P61" s="80"/>
      <c r="Q61" s="71"/>
      <c r="R61" s="71">
        <f>+Q61+M61</f>
        <v>1489898084</v>
      </c>
      <c r="S61" s="59">
        <f>+M61/R61*100</f>
        <v>100</v>
      </c>
      <c r="T61" s="59">
        <f>+Q61/R61*100</f>
        <v>0</v>
      </c>
      <c r="U61" s="26"/>
    </row>
    <row r="62" spans="1:21" s="25" customFormat="1" ht="27.75" customHeight="1">
      <c r="A62" s="10"/>
      <c r="B62" s="48">
        <v>1</v>
      </c>
      <c r="C62" s="48">
        <v>2</v>
      </c>
      <c r="D62" s="48" t="s">
        <v>40</v>
      </c>
      <c r="E62" s="49">
        <v>1</v>
      </c>
      <c r="F62" s="40"/>
      <c r="G62" s="70" t="s">
        <v>30</v>
      </c>
      <c r="H62" s="42"/>
      <c r="I62" s="78"/>
      <c r="J62" s="78"/>
      <c r="K62" s="78">
        <f>+K61/K58*100</f>
        <v>117.77850466403162</v>
      </c>
      <c r="L62" s="78"/>
      <c r="M62" s="78">
        <f>+M61/M58*100</f>
        <v>117.77850466403162</v>
      </c>
      <c r="N62" s="78"/>
      <c r="O62" s="78"/>
      <c r="P62" s="78"/>
      <c r="Q62" s="78"/>
      <c r="R62" s="78">
        <f>+R61/R58*100</f>
        <v>117.77850466403162</v>
      </c>
      <c r="S62" s="55"/>
      <c r="T62" s="55"/>
      <c r="U62" s="26"/>
    </row>
    <row r="63" spans="1:21" s="25" customFormat="1" ht="27.75" customHeight="1">
      <c r="A63" s="10"/>
      <c r="B63" s="48">
        <v>1</v>
      </c>
      <c r="C63" s="48">
        <v>2</v>
      </c>
      <c r="D63" s="48" t="s">
        <v>40</v>
      </c>
      <c r="E63" s="49">
        <v>1</v>
      </c>
      <c r="F63" s="40"/>
      <c r="G63" s="70" t="s">
        <v>31</v>
      </c>
      <c r="H63" s="42"/>
      <c r="I63" s="78"/>
      <c r="J63" s="78"/>
      <c r="K63" s="78">
        <f>+K61/K59*100</f>
        <v>100</v>
      </c>
      <c r="L63" s="78"/>
      <c r="M63" s="78">
        <f>+M61/M59*100</f>
        <v>100</v>
      </c>
      <c r="N63" s="78"/>
      <c r="O63" s="78"/>
      <c r="P63" s="78"/>
      <c r="Q63" s="78"/>
      <c r="R63" s="78">
        <f>+R61/R59*100</f>
        <v>100</v>
      </c>
      <c r="S63" s="55"/>
      <c r="T63" s="55"/>
      <c r="U63" s="26"/>
    </row>
    <row r="64" spans="1:21" s="25" customFormat="1" ht="54">
      <c r="A64" s="10"/>
      <c r="B64" s="48">
        <v>1</v>
      </c>
      <c r="C64" s="48">
        <v>2</v>
      </c>
      <c r="D64" s="48" t="s">
        <v>40</v>
      </c>
      <c r="E64" s="49">
        <v>172</v>
      </c>
      <c r="F64" s="40"/>
      <c r="G64" s="85" t="s">
        <v>43</v>
      </c>
      <c r="H64" s="42"/>
      <c r="I64" s="78"/>
      <c r="J64" s="75"/>
      <c r="K64" s="75"/>
      <c r="L64" s="75"/>
      <c r="M64" s="71"/>
      <c r="N64" s="75"/>
      <c r="O64" s="75"/>
      <c r="P64" s="75"/>
      <c r="Q64" s="71"/>
      <c r="R64" s="71"/>
      <c r="S64" s="59"/>
      <c r="T64" s="55"/>
      <c r="U64" s="26"/>
    </row>
    <row r="65" spans="1:21" s="25" customFormat="1" ht="27.75" customHeight="1">
      <c r="A65" s="10"/>
      <c r="B65" s="48">
        <v>1</v>
      </c>
      <c r="C65" s="48">
        <v>2</v>
      </c>
      <c r="D65" s="48" t="s">
        <v>40</v>
      </c>
      <c r="E65" s="49">
        <v>172</v>
      </c>
      <c r="F65" s="40"/>
      <c r="G65" s="70" t="s">
        <v>33</v>
      </c>
      <c r="H65" s="42"/>
      <c r="I65" s="79"/>
      <c r="J65" s="80"/>
      <c r="K65" s="80">
        <v>150000000</v>
      </c>
      <c r="L65" s="80"/>
      <c r="M65" s="71">
        <f>+I65+J65+K65+L65</f>
        <v>150000000</v>
      </c>
      <c r="N65" s="80"/>
      <c r="O65" s="80"/>
      <c r="P65" s="80"/>
      <c r="Q65" s="71"/>
      <c r="R65" s="71">
        <f>+Q65+M65</f>
        <v>150000000</v>
      </c>
      <c r="S65" s="59">
        <f>+M65/R65*100</f>
        <v>100</v>
      </c>
      <c r="T65" s="55"/>
      <c r="U65" s="26"/>
    </row>
    <row r="66" spans="1:21" s="25" customFormat="1" ht="27.75" customHeight="1">
      <c r="A66" s="10"/>
      <c r="B66" s="48">
        <v>1</v>
      </c>
      <c r="C66" s="48">
        <v>2</v>
      </c>
      <c r="D66" s="48" t="s">
        <v>40</v>
      </c>
      <c r="E66" s="49">
        <v>172</v>
      </c>
      <c r="F66" s="40"/>
      <c r="G66" s="70" t="s">
        <v>34</v>
      </c>
      <c r="H66" s="42"/>
      <c r="I66" s="79"/>
      <c r="J66" s="80"/>
      <c r="K66" s="80">
        <v>114832726</v>
      </c>
      <c r="L66" s="80"/>
      <c r="M66" s="71">
        <f>+I66+J66+K66+L66</f>
        <v>114832726</v>
      </c>
      <c r="N66" s="80"/>
      <c r="O66" s="80"/>
      <c r="P66" s="80"/>
      <c r="Q66" s="71"/>
      <c r="R66" s="71">
        <f>+Q66+M66</f>
        <v>114832726</v>
      </c>
      <c r="S66" s="59">
        <f>+M66/R66*100</f>
        <v>100</v>
      </c>
      <c r="T66" s="55"/>
      <c r="U66" s="26"/>
    </row>
    <row r="67" spans="1:21" s="25" customFormat="1" ht="27.75" customHeight="1">
      <c r="A67" s="10"/>
      <c r="B67" s="48">
        <v>1</v>
      </c>
      <c r="C67" s="48">
        <v>2</v>
      </c>
      <c r="D67" s="48" t="s">
        <v>40</v>
      </c>
      <c r="E67" s="49">
        <v>172</v>
      </c>
      <c r="F67" s="40"/>
      <c r="G67" s="70" t="s">
        <v>35</v>
      </c>
      <c r="H67" s="42"/>
      <c r="I67" s="79"/>
      <c r="J67" s="80"/>
      <c r="K67" s="80">
        <v>114832726</v>
      </c>
      <c r="L67" s="80"/>
      <c r="M67" s="71">
        <f>+I67+J67+K67+L67</f>
        <v>114832726</v>
      </c>
      <c r="N67" s="80"/>
      <c r="O67" s="80"/>
      <c r="P67" s="80"/>
      <c r="Q67" s="71"/>
      <c r="R67" s="71">
        <f>+Q67+M67</f>
        <v>114832726</v>
      </c>
      <c r="S67" s="59">
        <f>+M67/R67*100</f>
        <v>100</v>
      </c>
      <c r="T67" s="55"/>
      <c r="U67" s="26"/>
    </row>
    <row r="68" spans="1:21" s="25" customFormat="1" ht="27.75" customHeight="1">
      <c r="A68" s="10"/>
      <c r="B68" s="48">
        <v>1</v>
      </c>
      <c r="C68" s="48">
        <v>2</v>
      </c>
      <c r="D68" s="48" t="s">
        <v>40</v>
      </c>
      <c r="E68" s="49">
        <v>172</v>
      </c>
      <c r="F68" s="40"/>
      <c r="G68" s="70" t="s">
        <v>36</v>
      </c>
      <c r="H68" s="42"/>
      <c r="I68" s="79"/>
      <c r="J68" s="80"/>
      <c r="K68" s="80">
        <v>114882726</v>
      </c>
      <c r="L68" s="80"/>
      <c r="M68" s="71">
        <f>+I68+J68+K68+L68</f>
        <v>114882726</v>
      </c>
      <c r="N68" s="80"/>
      <c r="O68" s="80"/>
      <c r="P68" s="80"/>
      <c r="Q68" s="71"/>
      <c r="R68" s="71">
        <f>+Q68+M68</f>
        <v>114882726</v>
      </c>
      <c r="S68" s="59">
        <f>+M68/R68*100</f>
        <v>100</v>
      </c>
      <c r="T68" s="55"/>
      <c r="U68" s="26"/>
    </row>
    <row r="69" spans="1:21" s="25" customFormat="1" ht="27.75" customHeight="1">
      <c r="A69" s="10"/>
      <c r="B69" s="48">
        <v>1</v>
      </c>
      <c r="C69" s="48">
        <v>2</v>
      </c>
      <c r="D69" s="48" t="s">
        <v>40</v>
      </c>
      <c r="E69" s="49">
        <v>172</v>
      </c>
      <c r="F69" s="40"/>
      <c r="G69" s="70" t="s">
        <v>30</v>
      </c>
      <c r="H69" s="42"/>
      <c r="I69" s="78"/>
      <c r="J69" s="78"/>
      <c r="K69" s="78">
        <f>+K68/K65*100</f>
        <v>76.588484</v>
      </c>
      <c r="L69" s="78"/>
      <c r="M69" s="78">
        <f>+M68/M65*100</f>
        <v>76.588484</v>
      </c>
      <c r="N69" s="78"/>
      <c r="O69" s="78"/>
      <c r="P69" s="78"/>
      <c r="Q69" s="78"/>
      <c r="R69" s="78">
        <f>+R68/R65*100</f>
        <v>76.588484</v>
      </c>
      <c r="S69" s="55"/>
      <c r="T69" s="55"/>
      <c r="U69" s="26"/>
    </row>
    <row r="70" spans="1:21" s="25" customFormat="1" ht="27.75" customHeight="1">
      <c r="A70" s="10"/>
      <c r="B70" s="48">
        <v>1</v>
      </c>
      <c r="C70" s="48">
        <v>2</v>
      </c>
      <c r="D70" s="48" t="s">
        <v>40</v>
      </c>
      <c r="E70" s="49">
        <v>172</v>
      </c>
      <c r="F70" s="40"/>
      <c r="G70" s="70" t="s">
        <v>31</v>
      </c>
      <c r="H70" s="42"/>
      <c r="I70" s="78"/>
      <c r="J70" s="75"/>
      <c r="K70" s="78">
        <f>+K68/K66*100</f>
        <v>100.04354159457993</v>
      </c>
      <c r="L70" s="75"/>
      <c r="M70" s="75">
        <f>+M68/M66*100</f>
        <v>100.04354159457993</v>
      </c>
      <c r="N70" s="75"/>
      <c r="O70" s="75"/>
      <c r="P70" s="75"/>
      <c r="Q70" s="75"/>
      <c r="R70" s="75">
        <f>+R68/R66*100</f>
        <v>100.04354159457993</v>
      </c>
      <c r="S70" s="55"/>
      <c r="T70" s="55"/>
      <c r="U70" s="26"/>
    </row>
    <row r="71" spans="1:21" s="25" customFormat="1" ht="54">
      <c r="A71" s="10"/>
      <c r="B71" s="48">
        <v>1</v>
      </c>
      <c r="C71" s="48">
        <v>2</v>
      </c>
      <c r="D71" s="48" t="s">
        <v>40</v>
      </c>
      <c r="E71" s="49">
        <v>199</v>
      </c>
      <c r="F71" s="40"/>
      <c r="G71" s="85" t="s">
        <v>44</v>
      </c>
      <c r="H71" s="42"/>
      <c r="I71" s="78"/>
      <c r="J71" s="75"/>
      <c r="K71" s="75"/>
      <c r="L71" s="75"/>
      <c r="M71" s="71"/>
      <c r="N71" s="75"/>
      <c r="O71" s="75"/>
      <c r="P71" s="75"/>
      <c r="Q71" s="71"/>
      <c r="R71" s="71"/>
      <c r="S71" s="59"/>
      <c r="T71" s="55"/>
      <c r="U71" s="26"/>
    </row>
    <row r="72" spans="1:21" s="25" customFormat="1" ht="27.75" customHeight="1">
      <c r="A72" s="10"/>
      <c r="B72" s="48">
        <v>1</v>
      </c>
      <c r="C72" s="48">
        <v>2</v>
      </c>
      <c r="D72" s="48" t="s">
        <v>40</v>
      </c>
      <c r="E72" s="49">
        <v>199</v>
      </c>
      <c r="F72" s="40"/>
      <c r="G72" s="70" t="s">
        <v>33</v>
      </c>
      <c r="H72" s="42"/>
      <c r="I72" s="79"/>
      <c r="J72" s="80"/>
      <c r="K72" s="80">
        <v>94500000</v>
      </c>
      <c r="L72" s="80"/>
      <c r="M72" s="71">
        <f>+I72+J72+K72+L72</f>
        <v>94500000</v>
      </c>
      <c r="N72" s="80"/>
      <c r="O72" s="80"/>
      <c r="P72" s="80"/>
      <c r="Q72" s="71"/>
      <c r="R72" s="71">
        <f>+Q72+M72</f>
        <v>94500000</v>
      </c>
      <c r="S72" s="59">
        <f>+M72/R72*100</f>
        <v>100</v>
      </c>
      <c r="T72" s="55"/>
      <c r="U72" s="26"/>
    </row>
    <row r="73" spans="1:21" s="25" customFormat="1" ht="27.75" customHeight="1">
      <c r="A73" s="10"/>
      <c r="B73" s="48">
        <v>1</v>
      </c>
      <c r="C73" s="48">
        <v>2</v>
      </c>
      <c r="D73" s="48" t="s">
        <v>40</v>
      </c>
      <c r="E73" s="49">
        <v>199</v>
      </c>
      <c r="F73" s="40"/>
      <c r="G73" s="70" t="s">
        <v>34</v>
      </c>
      <c r="H73" s="42"/>
      <c r="I73" s="79"/>
      <c r="J73" s="80"/>
      <c r="K73" s="80">
        <v>94298251</v>
      </c>
      <c r="L73" s="80"/>
      <c r="M73" s="71">
        <f>+I73+J73+K73+L73</f>
        <v>94298251</v>
      </c>
      <c r="N73" s="80"/>
      <c r="O73" s="80"/>
      <c r="P73" s="80"/>
      <c r="Q73" s="71"/>
      <c r="R73" s="71">
        <f>+Q73+M73</f>
        <v>94298251</v>
      </c>
      <c r="S73" s="59">
        <f>+M73/R73*100</f>
        <v>100</v>
      </c>
      <c r="T73" s="55"/>
      <c r="U73" s="26"/>
    </row>
    <row r="74" spans="1:21" s="25" customFormat="1" ht="27.75" customHeight="1">
      <c r="A74" s="10"/>
      <c r="B74" s="48">
        <v>1</v>
      </c>
      <c r="C74" s="48">
        <v>2</v>
      </c>
      <c r="D74" s="48" t="s">
        <v>40</v>
      </c>
      <c r="E74" s="49">
        <v>199</v>
      </c>
      <c r="F74" s="40"/>
      <c r="G74" s="70" t="s">
        <v>35</v>
      </c>
      <c r="H74" s="42"/>
      <c r="I74" s="79"/>
      <c r="J74" s="80"/>
      <c r="K74" s="80">
        <v>94298251</v>
      </c>
      <c r="L74" s="80"/>
      <c r="M74" s="71">
        <f>+I74+J74+K74+L74</f>
        <v>94298251</v>
      </c>
      <c r="N74" s="80"/>
      <c r="O74" s="80"/>
      <c r="P74" s="80"/>
      <c r="Q74" s="71"/>
      <c r="R74" s="71">
        <f>+Q74+M74</f>
        <v>94298251</v>
      </c>
      <c r="S74" s="59">
        <f>+M74/R74*100</f>
        <v>100</v>
      </c>
      <c r="T74" s="55"/>
      <c r="U74" s="26"/>
    </row>
    <row r="75" spans="1:21" s="25" customFormat="1" ht="27.75" customHeight="1">
      <c r="A75" s="10"/>
      <c r="B75" s="48">
        <v>1</v>
      </c>
      <c r="C75" s="48">
        <v>2</v>
      </c>
      <c r="D75" s="48" t="s">
        <v>40</v>
      </c>
      <c r="E75" s="49">
        <v>199</v>
      </c>
      <c r="F75" s="40"/>
      <c r="G75" s="70" t="s">
        <v>36</v>
      </c>
      <c r="H75" s="42"/>
      <c r="I75" s="79"/>
      <c r="J75" s="80"/>
      <c r="K75" s="80">
        <v>94463430</v>
      </c>
      <c r="L75" s="80"/>
      <c r="M75" s="71">
        <f>+I75+J75+K75+L75</f>
        <v>94463430</v>
      </c>
      <c r="N75" s="80"/>
      <c r="O75" s="80"/>
      <c r="P75" s="80"/>
      <c r="Q75" s="71"/>
      <c r="R75" s="71">
        <f>+Q75+M75</f>
        <v>94463430</v>
      </c>
      <c r="S75" s="59">
        <f>+M75/R75*100</f>
        <v>100</v>
      </c>
      <c r="T75" s="59"/>
      <c r="U75" s="26"/>
    </row>
    <row r="76" spans="1:21" s="25" customFormat="1" ht="27.75" customHeight="1">
      <c r="A76" s="10"/>
      <c r="B76" s="48">
        <v>1</v>
      </c>
      <c r="C76" s="48">
        <v>2</v>
      </c>
      <c r="D76" s="48" t="s">
        <v>40</v>
      </c>
      <c r="E76" s="49">
        <v>199</v>
      </c>
      <c r="F76" s="40"/>
      <c r="G76" s="70" t="s">
        <v>30</v>
      </c>
      <c r="H76" s="42"/>
      <c r="I76" s="78"/>
      <c r="J76" s="78"/>
      <c r="K76" s="78">
        <f>+K75/K72*100</f>
        <v>99.96130158730159</v>
      </c>
      <c r="L76" s="78"/>
      <c r="M76" s="78">
        <f>+M75/M72*100</f>
        <v>99.96130158730159</v>
      </c>
      <c r="N76" s="78"/>
      <c r="O76" s="78"/>
      <c r="P76" s="78"/>
      <c r="Q76" s="78"/>
      <c r="R76" s="78">
        <f>+R75/R72*100</f>
        <v>99.96130158730159</v>
      </c>
      <c r="S76" s="55"/>
      <c r="T76" s="59"/>
      <c r="U76" s="26"/>
    </row>
    <row r="77" spans="1:21" s="25" customFormat="1" ht="27.75" customHeight="1">
      <c r="A77" s="10"/>
      <c r="B77" s="48">
        <v>1</v>
      </c>
      <c r="C77" s="81">
        <v>2</v>
      </c>
      <c r="D77" s="82" t="s">
        <v>40</v>
      </c>
      <c r="E77" s="83">
        <v>199</v>
      </c>
      <c r="F77" s="40"/>
      <c r="G77" s="70" t="s">
        <v>31</v>
      </c>
      <c r="H77" s="44"/>
      <c r="I77" s="60"/>
      <c r="J77" s="61"/>
      <c r="K77" s="73">
        <f>+K75/K73*100</f>
        <v>100.175166557437</v>
      </c>
      <c r="L77" s="61"/>
      <c r="M77" s="73">
        <f>+M75/M73*100</f>
        <v>100.175166557437</v>
      </c>
      <c r="N77" s="61"/>
      <c r="O77" s="61"/>
      <c r="P77" s="61"/>
      <c r="Q77" s="61"/>
      <c r="R77" s="73">
        <f>+R75/R73*100</f>
        <v>100.175166557437</v>
      </c>
      <c r="S77" s="59"/>
      <c r="T77" s="59"/>
      <c r="U77" s="26"/>
    </row>
    <row r="78" spans="1:21" s="25" customFormat="1" ht="27.75" customHeight="1">
      <c r="A78" s="10"/>
      <c r="B78" s="48">
        <v>1</v>
      </c>
      <c r="C78" s="81">
        <v>3</v>
      </c>
      <c r="D78" s="82"/>
      <c r="E78" s="83"/>
      <c r="F78" s="40"/>
      <c r="G78" s="85" t="s">
        <v>45</v>
      </c>
      <c r="H78" s="69"/>
      <c r="I78" s="78"/>
      <c r="J78" s="75"/>
      <c r="K78" s="75"/>
      <c r="L78" s="75"/>
      <c r="M78" s="56"/>
      <c r="N78" s="75"/>
      <c r="O78" s="75"/>
      <c r="P78" s="75"/>
      <c r="Q78" s="56"/>
      <c r="R78" s="56"/>
      <c r="S78" s="59"/>
      <c r="T78" s="59"/>
      <c r="U78" s="26"/>
    </row>
    <row r="79" spans="1:21" s="25" customFormat="1" ht="27.75" customHeight="1">
      <c r="A79" s="10"/>
      <c r="B79" s="48">
        <v>1</v>
      </c>
      <c r="C79" s="81">
        <v>3</v>
      </c>
      <c r="D79" s="82"/>
      <c r="E79" s="83"/>
      <c r="F79" s="40"/>
      <c r="G79" s="70" t="s">
        <v>33</v>
      </c>
      <c r="H79" s="69"/>
      <c r="I79" s="79">
        <f aca="true" t="shared" si="6" ref="I79:J82">+I86+I100</f>
        <v>52166013</v>
      </c>
      <c r="J79" s="79">
        <f t="shared" si="6"/>
        <v>2065105</v>
      </c>
      <c r="K79" s="79"/>
      <c r="L79" s="79">
        <f>+L86+L100</f>
        <v>2199996</v>
      </c>
      <c r="M79" s="71">
        <f>+I79+J79+K79+L79</f>
        <v>56431114</v>
      </c>
      <c r="N79" s="75"/>
      <c r="O79" s="75"/>
      <c r="P79" s="75"/>
      <c r="Q79" s="56"/>
      <c r="R79" s="71">
        <f>+M79+Q79</f>
        <v>56431114</v>
      </c>
      <c r="S79" s="59">
        <v>100</v>
      </c>
      <c r="T79" s="59"/>
      <c r="U79" s="26"/>
    </row>
    <row r="80" spans="1:21" s="25" customFormat="1" ht="27.75" customHeight="1">
      <c r="A80" s="10"/>
      <c r="B80" s="48">
        <v>1</v>
      </c>
      <c r="C80" s="81">
        <v>3</v>
      </c>
      <c r="D80" s="82"/>
      <c r="E80" s="83"/>
      <c r="F80" s="40"/>
      <c r="G80" s="70" t="s">
        <v>34</v>
      </c>
      <c r="H80" s="69"/>
      <c r="I80" s="79">
        <f t="shared" si="6"/>
        <v>52166013</v>
      </c>
      <c r="J80" s="79">
        <f t="shared" si="6"/>
        <v>2051370</v>
      </c>
      <c r="K80" s="79"/>
      <c r="L80" s="79">
        <f>+L87+L101</f>
        <v>2199996</v>
      </c>
      <c r="M80" s="71">
        <f>+I80+J80+K80+L80</f>
        <v>56417379</v>
      </c>
      <c r="N80" s="75"/>
      <c r="O80" s="75"/>
      <c r="P80" s="75"/>
      <c r="Q80" s="56"/>
      <c r="R80" s="71">
        <f>+M80+Q80</f>
        <v>56417379</v>
      </c>
      <c r="S80" s="59">
        <v>100</v>
      </c>
      <c r="T80" s="59"/>
      <c r="U80" s="26"/>
    </row>
    <row r="81" spans="1:21" s="25" customFormat="1" ht="27.75" customHeight="1">
      <c r="A81" s="10"/>
      <c r="B81" s="48">
        <v>1</v>
      </c>
      <c r="C81" s="81">
        <v>3</v>
      </c>
      <c r="D81" s="82"/>
      <c r="E81" s="83"/>
      <c r="F81" s="40"/>
      <c r="G81" s="70" t="s">
        <v>35</v>
      </c>
      <c r="H81" s="69"/>
      <c r="I81" s="79">
        <f t="shared" si="6"/>
        <v>52105364</v>
      </c>
      <c r="J81" s="79">
        <f t="shared" si="6"/>
        <v>2915814</v>
      </c>
      <c r="K81" s="79"/>
      <c r="L81" s="79">
        <f>+L88+L102</f>
        <v>0</v>
      </c>
      <c r="M81" s="71">
        <f>+I81+J81+K81+L81</f>
        <v>55021178</v>
      </c>
      <c r="N81" s="75"/>
      <c r="O81" s="75"/>
      <c r="P81" s="75"/>
      <c r="Q81" s="56"/>
      <c r="R81" s="71">
        <f>+M81+Q81</f>
        <v>55021178</v>
      </c>
      <c r="S81" s="59">
        <v>100</v>
      </c>
      <c r="T81" s="59"/>
      <c r="U81" s="26"/>
    </row>
    <row r="82" spans="1:21" s="25" customFormat="1" ht="27.75" customHeight="1">
      <c r="A82" s="10"/>
      <c r="B82" s="48">
        <v>1</v>
      </c>
      <c r="C82" s="81">
        <v>3</v>
      </c>
      <c r="D82" s="82"/>
      <c r="E82" s="83"/>
      <c r="F82" s="40"/>
      <c r="G82" s="70" t="s">
        <v>36</v>
      </c>
      <c r="H82" s="69"/>
      <c r="I82" s="79">
        <f t="shared" si="6"/>
        <v>52105364</v>
      </c>
      <c r="J82" s="79">
        <f t="shared" si="6"/>
        <v>2915814</v>
      </c>
      <c r="K82" s="79"/>
      <c r="L82" s="79">
        <f>+L89+L103</f>
        <v>0</v>
      </c>
      <c r="M82" s="71">
        <f>+I82+J82+K82+L82</f>
        <v>55021178</v>
      </c>
      <c r="N82" s="75"/>
      <c r="O82" s="75"/>
      <c r="P82" s="75"/>
      <c r="Q82" s="56"/>
      <c r="R82" s="71">
        <f>+M82+Q82</f>
        <v>55021178</v>
      </c>
      <c r="S82" s="59">
        <v>100</v>
      </c>
      <c r="T82" s="59"/>
      <c r="U82" s="26"/>
    </row>
    <row r="83" spans="1:21" s="25" customFormat="1" ht="27.75" customHeight="1">
      <c r="A83" s="10"/>
      <c r="B83" s="48">
        <v>1</v>
      </c>
      <c r="C83" s="81">
        <v>3</v>
      </c>
      <c r="D83" s="82"/>
      <c r="E83" s="83"/>
      <c r="F83" s="40"/>
      <c r="G83" s="70" t="s">
        <v>30</v>
      </c>
      <c r="H83" s="69"/>
      <c r="I83" s="78">
        <f>+I82/I79*100</f>
        <v>99.88373847930451</v>
      </c>
      <c r="J83" s="78">
        <f>+J82/J79*100</f>
        <v>141.19446710942057</v>
      </c>
      <c r="K83" s="78"/>
      <c r="L83" s="78">
        <f>+L82/L79*100</f>
        <v>0</v>
      </c>
      <c r="M83" s="78">
        <f>+M82/M79*100</f>
        <v>97.50149181885723</v>
      </c>
      <c r="N83" s="75"/>
      <c r="O83" s="75"/>
      <c r="P83" s="75"/>
      <c r="Q83" s="56"/>
      <c r="R83" s="56">
        <f>+R82/R79*100</f>
        <v>97.50149181885723</v>
      </c>
      <c r="S83" s="59"/>
      <c r="T83" s="59"/>
      <c r="U83" s="26"/>
    </row>
    <row r="84" spans="1:21" s="25" customFormat="1" ht="27.75" customHeight="1">
      <c r="A84" s="10"/>
      <c r="B84" s="48">
        <v>1</v>
      </c>
      <c r="C84" s="81">
        <v>3</v>
      </c>
      <c r="D84" s="82"/>
      <c r="E84" s="83"/>
      <c r="F84" s="40"/>
      <c r="G84" s="70" t="s">
        <v>31</v>
      </c>
      <c r="H84" s="69"/>
      <c r="I84" s="78">
        <f>+I82/I80*100</f>
        <v>99.88373847930451</v>
      </c>
      <c r="J84" s="78">
        <f>+J82/J80*100</f>
        <v>142.13983825443484</v>
      </c>
      <c r="K84" s="78"/>
      <c r="L84" s="78">
        <f>+L82/L80*100</f>
        <v>0</v>
      </c>
      <c r="M84" s="78">
        <f>+M82/M80*100</f>
        <v>97.52522888381611</v>
      </c>
      <c r="N84" s="75"/>
      <c r="O84" s="75"/>
      <c r="P84" s="75"/>
      <c r="Q84" s="56"/>
      <c r="R84" s="56">
        <f>+R82/R80*100</f>
        <v>97.52522888381611</v>
      </c>
      <c r="S84" s="59"/>
      <c r="T84" s="59"/>
      <c r="U84" s="26"/>
    </row>
    <row r="85" spans="1:21" s="25" customFormat="1" ht="27.75" customHeight="1">
      <c r="A85" s="10"/>
      <c r="B85" s="48">
        <v>1</v>
      </c>
      <c r="C85" s="81">
        <v>3</v>
      </c>
      <c r="D85" s="82" t="s">
        <v>46</v>
      </c>
      <c r="E85" s="83"/>
      <c r="F85" s="40"/>
      <c r="G85" s="85" t="s">
        <v>47</v>
      </c>
      <c r="H85" s="69"/>
      <c r="I85" s="78"/>
      <c r="J85" s="75"/>
      <c r="K85" s="75"/>
      <c r="L85" s="75"/>
      <c r="M85" s="56"/>
      <c r="N85" s="75"/>
      <c r="O85" s="75"/>
      <c r="P85" s="75"/>
      <c r="Q85" s="56"/>
      <c r="R85" s="56"/>
      <c r="S85" s="59"/>
      <c r="T85" s="59"/>
      <c r="U85" s="26"/>
    </row>
    <row r="86" spans="1:21" s="25" customFormat="1" ht="27.75" customHeight="1">
      <c r="A86" s="10"/>
      <c r="B86" s="48">
        <v>1</v>
      </c>
      <c r="C86" s="81">
        <v>3</v>
      </c>
      <c r="D86" s="82" t="s">
        <v>46</v>
      </c>
      <c r="E86" s="83"/>
      <c r="F86" s="40"/>
      <c r="G86" s="70" t="s">
        <v>33</v>
      </c>
      <c r="H86" s="69"/>
      <c r="I86" s="79">
        <f>+I93</f>
        <v>41445373</v>
      </c>
      <c r="J86" s="79">
        <f>+J93</f>
        <v>1775194</v>
      </c>
      <c r="K86" s="79">
        <f>+K93</f>
        <v>0</v>
      </c>
      <c r="L86" s="79">
        <f>+L93</f>
        <v>2199996</v>
      </c>
      <c r="M86" s="71">
        <f>+I86+J86+K86+L86</f>
        <v>45420563</v>
      </c>
      <c r="N86" s="75"/>
      <c r="O86" s="75"/>
      <c r="P86" s="75"/>
      <c r="Q86" s="56"/>
      <c r="R86" s="71">
        <f>+M86+Q86</f>
        <v>45420563</v>
      </c>
      <c r="S86" s="59">
        <v>100</v>
      </c>
      <c r="T86" s="59"/>
      <c r="U86" s="26"/>
    </row>
    <row r="87" spans="1:21" s="25" customFormat="1" ht="27.75" customHeight="1">
      <c r="A87" s="10"/>
      <c r="B87" s="48">
        <v>1</v>
      </c>
      <c r="C87" s="81">
        <v>3</v>
      </c>
      <c r="D87" s="82" t="s">
        <v>46</v>
      </c>
      <c r="E87" s="83"/>
      <c r="F87" s="40"/>
      <c r="G87" s="70" t="s">
        <v>34</v>
      </c>
      <c r="H87" s="69"/>
      <c r="I87" s="79">
        <f aca="true" t="shared" si="7" ref="I87:L89">+I94</f>
        <v>41445373</v>
      </c>
      <c r="J87" s="79">
        <f t="shared" si="7"/>
        <v>1761459</v>
      </c>
      <c r="K87" s="79">
        <f t="shared" si="7"/>
        <v>0</v>
      </c>
      <c r="L87" s="79">
        <f t="shared" si="7"/>
        <v>2199996</v>
      </c>
      <c r="M87" s="71">
        <f>+I87+J87+K87+L87</f>
        <v>45406828</v>
      </c>
      <c r="N87" s="75"/>
      <c r="O87" s="75"/>
      <c r="P87" s="75"/>
      <c r="Q87" s="56"/>
      <c r="R87" s="71">
        <f>+M87+Q87</f>
        <v>45406828</v>
      </c>
      <c r="S87" s="59">
        <v>100</v>
      </c>
      <c r="T87" s="59"/>
      <c r="U87" s="26"/>
    </row>
    <row r="88" spans="1:21" s="25" customFormat="1" ht="27.75" customHeight="1">
      <c r="A88" s="10"/>
      <c r="B88" s="48">
        <v>1</v>
      </c>
      <c r="C88" s="81">
        <v>3</v>
      </c>
      <c r="D88" s="82" t="s">
        <v>46</v>
      </c>
      <c r="E88" s="83"/>
      <c r="F88" s="40"/>
      <c r="G88" s="70" t="s">
        <v>35</v>
      </c>
      <c r="H88" s="69"/>
      <c r="I88" s="79">
        <f t="shared" si="7"/>
        <v>41445373</v>
      </c>
      <c r="J88" s="79">
        <f t="shared" si="7"/>
        <v>2339972</v>
      </c>
      <c r="K88" s="79">
        <f t="shared" si="7"/>
        <v>0</v>
      </c>
      <c r="L88" s="79">
        <f t="shared" si="7"/>
        <v>0</v>
      </c>
      <c r="M88" s="71">
        <f>+I88+J88+K88+L88</f>
        <v>43785345</v>
      </c>
      <c r="N88" s="75"/>
      <c r="O88" s="75"/>
      <c r="P88" s="75"/>
      <c r="Q88" s="56"/>
      <c r="R88" s="71">
        <f>+M88+Q88</f>
        <v>43785345</v>
      </c>
      <c r="S88" s="59">
        <v>100</v>
      </c>
      <c r="T88" s="59"/>
      <c r="U88" s="26"/>
    </row>
    <row r="89" spans="1:21" s="25" customFormat="1" ht="27.75" customHeight="1">
      <c r="A89" s="10"/>
      <c r="B89" s="48">
        <v>1</v>
      </c>
      <c r="C89" s="81">
        <v>3</v>
      </c>
      <c r="D89" s="82" t="s">
        <v>46</v>
      </c>
      <c r="E89" s="83"/>
      <c r="F89" s="40"/>
      <c r="G89" s="70" t="s">
        <v>36</v>
      </c>
      <c r="H89" s="69"/>
      <c r="I89" s="79">
        <f t="shared" si="7"/>
        <v>41445373</v>
      </c>
      <c r="J89" s="79">
        <f t="shared" si="7"/>
        <v>2339972</v>
      </c>
      <c r="K89" s="79">
        <f t="shared" si="7"/>
        <v>0</v>
      </c>
      <c r="L89" s="79">
        <f t="shared" si="7"/>
        <v>0</v>
      </c>
      <c r="M89" s="71">
        <f>+I89+J89+K89+L89</f>
        <v>43785345</v>
      </c>
      <c r="N89" s="75"/>
      <c r="O89" s="75"/>
      <c r="P89" s="75"/>
      <c r="Q89" s="56"/>
      <c r="R89" s="71">
        <f>+M89+Q89</f>
        <v>43785345</v>
      </c>
      <c r="S89" s="59">
        <v>100</v>
      </c>
      <c r="T89" s="59"/>
      <c r="U89" s="26"/>
    </row>
    <row r="90" spans="1:21" s="25" customFormat="1" ht="27.75" customHeight="1">
      <c r="A90" s="10"/>
      <c r="B90" s="48">
        <v>1</v>
      </c>
      <c r="C90" s="81">
        <v>3</v>
      </c>
      <c r="D90" s="82" t="s">
        <v>46</v>
      </c>
      <c r="E90" s="83"/>
      <c r="F90" s="40"/>
      <c r="G90" s="70" t="s">
        <v>30</v>
      </c>
      <c r="H90" s="69"/>
      <c r="I90" s="78">
        <f>+I89/I86*100</f>
        <v>100</v>
      </c>
      <c r="J90" s="75">
        <f>+J89/J86*100</f>
        <v>131.81500162799108</v>
      </c>
      <c r="K90" s="75"/>
      <c r="L90" s="75">
        <f>+L89/L86*100</f>
        <v>0</v>
      </c>
      <c r="M90" s="56">
        <f>+M89/M86*100</f>
        <v>96.39982886165458</v>
      </c>
      <c r="N90" s="75"/>
      <c r="O90" s="75"/>
      <c r="P90" s="75"/>
      <c r="Q90" s="56"/>
      <c r="R90" s="56">
        <f>+R89/R86*100</f>
        <v>96.39982886165458</v>
      </c>
      <c r="S90" s="59"/>
      <c r="T90" s="59"/>
      <c r="U90" s="26"/>
    </row>
    <row r="91" spans="1:21" s="25" customFormat="1" ht="27.75" customHeight="1">
      <c r="A91" s="10"/>
      <c r="B91" s="48">
        <v>1</v>
      </c>
      <c r="C91" s="81">
        <v>3</v>
      </c>
      <c r="D91" s="82" t="s">
        <v>46</v>
      </c>
      <c r="E91" s="83"/>
      <c r="F91" s="40"/>
      <c r="G91" s="70" t="s">
        <v>31</v>
      </c>
      <c r="H91" s="69"/>
      <c r="I91" s="78">
        <f>+I89/I87*100</f>
        <v>100</v>
      </c>
      <c r="J91" s="75">
        <f>+J89/J87*100</f>
        <v>132.84283085782863</v>
      </c>
      <c r="K91" s="75"/>
      <c r="L91" s="75">
        <f>+L89/L87*100</f>
        <v>0</v>
      </c>
      <c r="M91" s="56">
        <f>+M89/M87*100</f>
        <v>96.42898860937831</v>
      </c>
      <c r="N91" s="75"/>
      <c r="O91" s="75"/>
      <c r="P91" s="75"/>
      <c r="Q91" s="56"/>
      <c r="R91" s="56">
        <f>+R89/R87*100</f>
        <v>96.42898860937831</v>
      </c>
      <c r="S91" s="59"/>
      <c r="T91" s="59"/>
      <c r="U91" s="26"/>
    </row>
    <row r="92" spans="1:21" s="25" customFormat="1" ht="27.75" customHeight="1">
      <c r="A92" s="10"/>
      <c r="B92" s="48">
        <v>1</v>
      </c>
      <c r="C92" s="81">
        <v>3</v>
      </c>
      <c r="D92" s="82" t="s">
        <v>46</v>
      </c>
      <c r="E92" s="83">
        <v>1</v>
      </c>
      <c r="F92" s="40"/>
      <c r="G92" s="68" t="s">
        <v>48</v>
      </c>
      <c r="H92" s="69"/>
      <c r="I92" s="78"/>
      <c r="J92" s="75"/>
      <c r="K92" s="75"/>
      <c r="L92" s="75"/>
      <c r="M92" s="56"/>
      <c r="N92" s="75"/>
      <c r="O92" s="75"/>
      <c r="P92" s="75"/>
      <c r="Q92" s="56"/>
      <c r="R92" s="56"/>
      <c r="S92" s="59"/>
      <c r="T92" s="59"/>
      <c r="U92" s="26"/>
    </row>
    <row r="93" spans="1:21" s="25" customFormat="1" ht="27.75" customHeight="1">
      <c r="A93" s="10"/>
      <c r="B93" s="48">
        <v>1</v>
      </c>
      <c r="C93" s="81">
        <v>3</v>
      </c>
      <c r="D93" s="82" t="s">
        <v>46</v>
      </c>
      <c r="E93" s="83">
        <v>1</v>
      </c>
      <c r="F93" s="40"/>
      <c r="G93" s="70" t="s">
        <v>33</v>
      </c>
      <c r="H93" s="69"/>
      <c r="I93" s="79">
        <v>41445373</v>
      </c>
      <c r="J93" s="80">
        <v>1775194</v>
      </c>
      <c r="K93" s="80"/>
      <c r="L93" s="80">
        <v>2199996</v>
      </c>
      <c r="M93" s="71">
        <f>+I93+J93+K93+L93</f>
        <v>45420563</v>
      </c>
      <c r="N93" s="75"/>
      <c r="O93" s="75"/>
      <c r="P93" s="75"/>
      <c r="Q93" s="56"/>
      <c r="R93" s="71">
        <f>+M93+Q93</f>
        <v>45420563</v>
      </c>
      <c r="S93" s="59">
        <v>100</v>
      </c>
      <c r="T93" s="59"/>
      <c r="U93" s="26"/>
    </row>
    <row r="94" spans="1:21" s="25" customFormat="1" ht="27.75" customHeight="1">
      <c r="A94" s="10"/>
      <c r="B94" s="48">
        <v>1</v>
      </c>
      <c r="C94" s="81">
        <v>3</v>
      </c>
      <c r="D94" s="82" t="s">
        <v>46</v>
      </c>
      <c r="E94" s="83">
        <v>1</v>
      </c>
      <c r="F94" s="40"/>
      <c r="G94" s="70" t="s">
        <v>34</v>
      </c>
      <c r="H94" s="69"/>
      <c r="I94" s="79">
        <v>41445373</v>
      </c>
      <c r="J94" s="80">
        <v>1761459</v>
      </c>
      <c r="K94" s="80"/>
      <c r="L94" s="80">
        <v>2199996</v>
      </c>
      <c r="M94" s="71">
        <f>+I94+J94+K94+L94</f>
        <v>45406828</v>
      </c>
      <c r="N94" s="75"/>
      <c r="O94" s="75"/>
      <c r="P94" s="75"/>
      <c r="Q94" s="56"/>
      <c r="R94" s="71">
        <f>+M94+Q94</f>
        <v>45406828</v>
      </c>
      <c r="S94" s="59">
        <v>100</v>
      </c>
      <c r="T94" s="59"/>
      <c r="U94" s="26"/>
    </row>
    <row r="95" spans="1:21" s="25" customFormat="1" ht="27.75" customHeight="1">
      <c r="A95" s="10"/>
      <c r="B95" s="48">
        <v>1</v>
      </c>
      <c r="C95" s="81">
        <v>3</v>
      </c>
      <c r="D95" s="82" t="s">
        <v>46</v>
      </c>
      <c r="E95" s="83">
        <v>1</v>
      </c>
      <c r="F95" s="40"/>
      <c r="G95" s="70" t="s">
        <v>35</v>
      </c>
      <c r="H95" s="69"/>
      <c r="I95" s="79">
        <v>41445373</v>
      </c>
      <c r="J95" s="80">
        <v>2339972</v>
      </c>
      <c r="K95" s="80"/>
      <c r="L95" s="80"/>
      <c r="M95" s="71">
        <f>+I95+J95+K95+L95</f>
        <v>43785345</v>
      </c>
      <c r="N95" s="75"/>
      <c r="O95" s="75"/>
      <c r="P95" s="75"/>
      <c r="Q95" s="56"/>
      <c r="R95" s="71">
        <f>+M95+Q95</f>
        <v>43785345</v>
      </c>
      <c r="S95" s="59">
        <v>100</v>
      </c>
      <c r="T95" s="59"/>
      <c r="U95" s="26"/>
    </row>
    <row r="96" spans="1:21" s="25" customFormat="1" ht="27.75" customHeight="1">
      <c r="A96" s="10"/>
      <c r="B96" s="48">
        <v>1</v>
      </c>
      <c r="C96" s="81">
        <v>3</v>
      </c>
      <c r="D96" s="82" t="s">
        <v>46</v>
      </c>
      <c r="E96" s="83">
        <v>1</v>
      </c>
      <c r="F96" s="40"/>
      <c r="G96" s="70" t="s">
        <v>36</v>
      </c>
      <c r="H96" s="69"/>
      <c r="I96" s="79">
        <v>41445373</v>
      </c>
      <c r="J96" s="80">
        <v>2339972</v>
      </c>
      <c r="K96" s="80"/>
      <c r="L96" s="80"/>
      <c r="M96" s="71">
        <f>+I96+J96+K96+L96</f>
        <v>43785345</v>
      </c>
      <c r="N96" s="75"/>
      <c r="O96" s="75"/>
      <c r="P96" s="75"/>
      <c r="Q96" s="56"/>
      <c r="R96" s="71">
        <f>+M96+Q96</f>
        <v>43785345</v>
      </c>
      <c r="S96" s="59">
        <v>100</v>
      </c>
      <c r="T96" s="59"/>
      <c r="U96" s="26"/>
    </row>
    <row r="97" spans="1:21" s="25" customFormat="1" ht="27.75" customHeight="1">
      <c r="A97" s="10"/>
      <c r="B97" s="48">
        <v>1</v>
      </c>
      <c r="C97" s="81">
        <v>3</v>
      </c>
      <c r="D97" s="82" t="s">
        <v>46</v>
      </c>
      <c r="E97" s="83">
        <v>1</v>
      </c>
      <c r="F97" s="40"/>
      <c r="G97" s="70" t="s">
        <v>30</v>
      </c>
      <c r="H97" s="69"/>
      <c r="I97" s="78">
        <f>+I96/I93*100</f>
        <v>100</v>
      </c>
      <c r="J97" s="75">
        <f>+J96/J93*100</f>
        <v>131.81500162799108</v>
      </c>
      <c r="K97" s="75"/>
      <c r="L97" s="75">
        <f>+L96/L93*100</f>
        <v>0</v>
      </c>
      <c r="M97" s="56">
        <f>+M96/M93*100</f>
        <v>96.39982886165458</v>
      </c>
      <c r="N97" s="75"/>
      <c r="O97" s="75"/>
      <c r="P97" s="75"/>
      <c r="Q97" s="56"/>
      <c r="R97" s="56">
        <f>+R96/R93*100</f>
        <v>96.39982886165458</v>
      </c>
      <c r="S97" s="59"/>
      <c r="T97" s="59"/>
      <c r="U97" s="26"/>
    </row>
    <row r="98" spans="1:21" s="25" customFormat="1" ht="27.75" customHeight="1">
      <c r="A98" s="10"/>
      <c r="B98" s="48">
        <v>1</v>
      </c>
      <c r="C98" s="81">
        <v>3</v>
      </c>
      <c r="D98" s="82" t="s">
        <v>46</v>
      </c>
      <c r="E98" s="83">
        <v>1</v>
      </c>
      <c r="F98" s="40"/>
      <c r="G98" s="70" t="s">
        <v>31</v>
      </c>
      <c r="H98" s="69"/>
      <c r="I98" s="78">
        <f>+I96/I94*100</f>
        <v>100</v>
      </c>
      <c r="J98" s="75">
        <f>+J96/J94*100</f>
        <v>132.84283085782863</v>
      </c>
      <c r="K98" s="75"/>
      <c r="L98" s="75">
        <f>+L96/L94*100</f>
        <v>0</v>
      </c>
      <c r="M98" s="56">
        <f>+M96/M94*100</f>
        <v>96.42898860937831</v>
      </c>
      <c r="N98" s="75"/>
      <c r="O98" s="75"/>
      <c r="P98" s="75"/>
      <c r="Q98" s="56"/>
      <c r="R98" s="56">
        <f>+R96/R94*100</f>
        <v>96.42898860937831</v>
      </c>
      <c r="S98" s="59"/>
      <c r="T98" s="59"/>
      <c r="U98" s="26"/>
    </row>
    <row r="99" spans="1:21" s="25" customFormat="1" ht="27.75" customHeight="1">
      <c r="A99" s="10"/>
      <c r="B99" s="48">
        <v>1</v>
      </c>
      <c r="C99" s="81">
        <v>3</v>
      </c>
      <c r="D99" s="82" t="s">
        <v>49</v>
      </c>
      <c r="E99" s="83"/>
      <c r="F99" s="40"/>
      <c r="G99" s="68" t="s">
        <v>50</v>
      </c>
      <c r="H99" s="69"/>
      <c r="I99" s="78"/>
      <c r="J99" s="75"/>
      <c r="K99" s="75"/>
      <c r="L99" s="75"/>
      <c r="M99" s="56"/>
      <c r="N99" s="75"/>
      <c r="O99" s="75"/>
      <c r="P99" s="75"/>
      <c r="Q99" s="56"/>
      <c r="R99" s="71"/>
      <c r="S99" s="59"/>
      <c r="T99" s="59"/>
      <c r="U99" s="26"/>
    </row>
    <row r="100" spans="1:21" s="25" customFormat="1" ht="27.75" customHeight="1">
      <c r="A100" s="10"/>
      <c r="B100" s="48">
        <v>1</v>
      </c>
      <c r="C100" s="81">
        <v>3</v>
      </c>
      <c r="D100" s="82" t="s">
        <v>49</v>
      </c>
      <c r="E100" s="83"/>
      <c r="F100" s="40"/>
      <c r="G100" s="70" t="s">
        <v>33</v>
      </c>
      <c r="H100" s="69"/>
      <c r="I100" s="79">
        <f>+I107</f>
        <v>10720640</v>
      </c>
      <c r="J100" s="79">
        <f>+J107</f>
        <v>289911</v>
      </c>
      <c r="K100" s="80"/>
      <c r="L100" s="80"/>
      <c r="M100" s="71">
        <f>+I100+J100+K100+L100</f>
        <v>11010551</v>
      </c>
      <c r="N100" s="75"/>
      <c r="O100" s="75"/>
      <c r="P100" s="75"/>
      <c r="Q100" s="56"/>
      <c r="R100" s="71">
        <f>+M100+Q100</f>
        <v>11010551</v>
      </c>
      <c r="S100" s="59">
        <v>100</v>
      </c>
      <c r="T100" s="59"/>
      <c r="U100" s="26"/>
    </row>
    <row r="101" spans="1:21" s="25" customFormat="1" ht="27.75" customHeight="1">
      <c r="A101" s="10"/>
      <c r="B101" s="48">
        <v>1</v>
      </c>
      <c r="C101" s="81">
        <v>3</v>
      </c>
      <c r="D101" s="82" t="s">
        <v>49</v>
      </c>
      <c r="E101" s="83"/>
      <c r="F101" s="40"/>
      <c r="G101" s="70" t="s">
        <v>34</v>
      </c>
      <c r="H101" s="69"/>
      <c r="I101" s="79">
        <f aca="true" t="shared" si="8" ref="I101:J103">+I108</f>
        <v>10720640</v>
      </c>
      <c r="J101" s="79">
        <f t="shared" si="8"/>
        <v>289911</v>
      </c>
      <c r="K101" s="80"/>
      <c r="L101" s="80"/>
      <c r="M101" s="71">
        <f>+I101+J101+K101+L101</f>
        <v>11010551</v>
      </c>
      <c r="N101" s="75"/>
      <c r="O101" s="75"/>
      <c r="P101" s="75"/>
      <c r="Q101" s="56"/>
      <c r="R101" s="71">
        <f>+M101+Q101</f>
        <v>11010551</v>
      </c>
      <c r="S101" s="59">
        <v>100</v>
      </c>
      <c r="T101" s="59"/>
      <c r="U101" s="26"/>
    </row>
    <row r="102" spans="1:21" s="25" customFormat="1" ht="27.75" customHeight="1">
      <c r="A102" s="10"/>
      <c r="B102" s="48">
        <v>1</v>
      </c>
      <c r="C102" s="81">
        <v>3</v>
      </c>
      <c r="D102" s="82" t="s">
        <v>49</v>
      </c>
      <c r="E102" s="83"/>
      <c r="F102" s="40"/>
      <c r="G102" s="70" t="s">
        <v>35</v>
      </c>
      <c r="H102" s="69"/>
      <c r="I102" s="79">
        <f t="shared" si="8"/>
        <v>10659991</v>
      </c>
      <c r="J102" s="79">
        <f t="shared" si="8"/>
        <v>575842</v>
      </c>
      <c r="K102" s="80"/>
      <c r="L102" s="80"/>
      <c r="M102" s="71">
        <f>+I102+J102+K102+L102</f>
        <v>11235833</v>
      </c>
      <c r="N102" s="75"/>
      <c r="O102" s="75"/>
      <c r="P102" s="75"/>
      <c r="Q102" s="56"/>
      <c r="R102" s="71">
        <f>+M102+Q102</f>
        <v>11235833</v>
      </c>
      <c r="S102" s="59">
        <v>100</v>
      </c>
      <c r="T102" s="59"/>
      <c r="U102" s="26"/>
    </row>
    <row r="103" spans="1:21" s="25" customFormat="1" ht="27.75" customHeight="1">
      <c r="A103" s="10"/>
      <c r="B103" s="48">
        <v>1</v>
      </c>
      <c r="C103" s="81">
        <v>3</v>
      </c>
      <c r="D103" s="82" t="s">
        <v>49</v>
      </c>
      <c r="E103" s="83"/>
      <c r="F103" s="40"/>
      <c r="G103" s="70" t="s">
        <v>36</v>
      </c>
      <c r="H103" s="69"/>
      <c r="I103" s="79">
        <f t="shared" si="8"/>
        <v>10659991</v>
      </c>
      <c r="J103" s="79">
        <f t="shared" si="8"/>
        <v>575842</v>
      </c>
      <c r="K103" s="80"/>
      <c r="L103" s="80"/>
      <c r="M103" s="71">
        <f>+I103+J103+K103+L103</f>
        <v>11235833</v>
      </c>
      <c r="N103" s="75"/>
      <c r="O103" s="75"/>
      <c r="P103" s="75"/>
      <c r="Q103" s="56"/>
      <c r="R103" s="71">
        <f>+M103+Q103</f>
        <v>11235833</v>
      </c>
      <c r="S103" s="59">
        <v>100</v>
      </c>
      <c r="T103" s="59"/>
      <c r="U103" s="26"/>
    </row>
    <row r="104" spans="1:21" s="25" customFormat="1" ht="27.75" customHeight="1">
      <c r="A104" s="10"/>
      <c r="B104" s="48">
        <v>1</v>
      </c>
      <c r="C104" s="81">
        <v>3</v>
      </c>
      <c r="D104" s="82" t="s">
        <v>49</v>
      </c>
      <c r="E104" s="83"/>
      <c r="F104" s="40"/>
      <c r="G104" s="70" t="s">
        <v>30</v>
      </c>
      <c r="H104" s="69"/>
      <c r="I104" s="78">
        <f>+I103/I100*100</f>
        <v>99.43427817742224</v>
      </c>
      <c r="J104" s="75">
        <f>+J103/J100*100</f>
        <v>198.62716488853476</v>
      </c>
      <c r="K104" s="75"/>
      <c r="L104" s="75"/>
      <c r="M104" s="56">
        <f>+M103/M100*100</f>
        <v>102.04605564244696</v>
      </c>
      <c r="N104" s="75"/>
      <c r="O104" s="75"/>
      <c r="P104" s="75"/>
      <c r="Q104" s="56"/>
      <c r="R104" s="56">
        <f>+R103/R100*100</f>
        <v>102.04605564244696</v>
      </c>
      <c r="S104" s="59"/>
      <c r="T104" s="59"/>
      <c r="U104" s="26"/>
    </row>
    <row r="105" spans="1:21" s="25" customFormat="1" ht="27.75" customHeight="1">
      <c r="A105" s="10"/>
      <c r="B105" s="48">
        <v>1</v>
      </c>
      <c r="C105" s="81">
        <v>3</v>
      </c>
      <c r="D105" s="82" t="s">
        <v>49</v>
      </c>
      <c r="E105" s="83"/>
      <c r="F105" s="40"/>
      <c r="G105" s="70" t="s">
        <v>31</v>
      </c>
      <c r="H105" s="69"/>
      <c r="I105" s="78">
        <f>+I103/I101*100</f>
        <v>99.43427817742224</v>
      </c>
      <c r="J105" s="75">
        <f>+J103/J101*100</f>
        <v>198.62716488853476</v>
      </c>
      <c r="K105" s="75"/>
      <c r="L105" s="75"/>
      <c r="M105" s="56">
        <f>+M103/M101*100</f>
        <v>102.04605564244696</v>
      </c>
      <c r="N105" s="75"/>
      <c r="O105" s="75"/>
      <c r="P105" s="75"/>
      <c r="Q105" s="56"/>
      <c r="R105" s="56">
        <f>+R103/R101*100</f>
        <v>102.04605564244696</v>
      </c>
      <c r="S105" s="59"/>
      <c r="T105" s="59"/>
      <c r="U105" s="26"/>
    </row>
    <row r="106" spans="1:21" s="25" customFormat="1" ht="54">
      <c r="A106" s="10"/>
      <c r="B106" s="48">
        <v>1</v>
      </c>
      <c r="C106" s="81">
        <v>3</v>
      </c>
      <c r="D106" s="82" t="s">
        <v>49</v>
      </c>
      <c r="E106" s="83">
        <v>1</v>
      </c>
      <c r="F106" s="40"/>
      <c r="G106" s="85" t="s">
        <v>51</v>
      </c>
      <c r="H106" s="69"/>
      <c r="I106" s="78"/>
      <c r="J106" s="75"/>
      <c r="K106" s="75"/>
      <c r="L106" s="75"/>
      <c r="M106" s="56"/>
      <c r="N106" s="75"/>
      <c r="O106" s="75"/>
      <c r="P106" s="75"/>
      <c r="Q106" s="56"/>
      <c r="R106" s="56"/>
      <c r="S106" s="59"/>
      <c r="T106" s="59"/>
      <c r="U106" s="26"/>
    </row>
    <row r="107" spans="1:21" s="25" customFormat="1" ht="27.75" customHeight="1">
      <c r="A107" s="10"/>
      <c r="B107" s="48">
        <v>1</v>
      </c>
      <c r="C107" s="81">
        <v>3</v>
      </c>
      <c r="D107" s="82" t="s">
        <v>49</v>
      </c>
      <c r="E107" s="83">
        <v>1</v>
      </c>
      <c r="F107" s="40"/>
      <c r="G107" s="70" t="s">
        <v>33</v>
      </c>
      <c r="H107" s="69"/>
      <c r="I107" s="79">
        <v>10720640</v>
      </c>
      <c r="J107" s="80">
        <v>289911</v>
      </c>
      <c r="K107" s="80"/>
      <c r="L107" s="80"/>
      <c r="M107" s="71">
        <f>+I107+J107+K107+L107</f>
        <v>11010551</v>
      </c>
      <c r="N107" s="75"/>
      <c r="O107" s="75"/>
      <c r="P107" s="75"/>
      <c r="Q107" s="56"/>
      <c r="R107" s="71">
        <f>+M107+Q107</f>
        <v>11010551</v>
      </c>
      <c r="S107" s="59">
        <v>100</v>
      </c>
      <c r="T107" s="59"/>
      <c r="U107" s="26"/>
    </row>
    <row r="108" spans="1:21" s="25" customFormat="1" ht="27.75" customHeight="1">
      <c r="A108" s="10"/>
      <c r="B108" s="48">
        <v>1</v>
      </c>
      <c r="C108" s="81">
        <v>3</v>
      </c>
      <c r="D108" s="82" t="s">
        <v>49</v>
      </c>
      <c r="E108" s="83">
        <v>1</v>
      </c>
      <c r="F108" s="40"/>
      <c r="G108" s="70" t="s">
        <v>34</v>
      </c>
      <c r="H108" s="69"/>
      <c r="I108" s="79">
        <v>10720640</v>
      </c>
      <c r="J108" s="80">
        <v>289911</v>
      </c>
      <c r="K108" s="80"/>
      <c r="L108" s="80"/>
      <c r="M108" s="71">
        <f>+I108+J108+K108+L108</f>
        <v>11010551</v>
      </c>
      <c r="N108" s="75"/>
      <c r="O108" s="75"/>
      <c r="P108" s="75"/>
      <c r="Q108" s="56"/>
      <c r="R108" s="71">
        <f>+M108+Q108</f>
        <v>11010551</v>
      </c>
      <c r="S108" s="59">
        <v>100</v>
      </c>
      <c r="T108" s="59"/>
      <c r="U108" s="26"/>
    </row>
    <row r="109" spans="1:21" s="25" customFormat="1" ht="27.75" customHeight="1">
      <c r="A109" s="10"/>
      <c r="B109" s="48">
        <v>1</v>
      </c>
      <c r="C109" s="81">
        <v>3</v>
      </c>
      <c r="D109" s="82" t="s">
        <v>49</v>
      </c>
      <c r="E109" s="83">
        <v>1</v>
      </c>
      <c r="F109" s="40"/>
      <c r="G109" s="70" t="s">
        <v>35</v>
      </c>
      <c r="H109" s="69"/>
      <c r="I109" s="79">
        <v>10659991</v>
      </c>
      <c r="J109" s="80">
        <v>575842</v>
      </c>
      <c r="K109" s="80"/>
      <c r="L109" s="80"/>
      <c r="M109" s="71">
        <f>+I109+J109+K109+L109</f>
        <v>11235833</v>
      </c>
      <c r="N109" s="75"/>
      <c r="O109" s="75"/>
      <c r="P109" s="75"/>
      <c r="Q109" s="56"/>
      <c r="R109" s="71">
        <f>+M109+Q109</f>
        <v>11235833</v>
      </c>
      <c r="S109" s="59">
        <v>100</v>
      </c>
      <c r="T109" s="59"/>
      <c r="U109" s="26"/>
    </row>
    <row r="110" spans="1:21" s="25" customFormat="1" ht="27.75" customHeight="1">
      <c r="A110" s="10"/>
      <c r="B110" s="48">
        <v>1</v>
      </c>
      <c r="C110" s="81">
        <v>3</v>
      </c>
      <c r="D110" s="82" t="s">
        <v>49</v>
      </c>
      <c r="E110" s="83">
        <v>1</v>
      </c>
      <c r="F110" s="40"/>
      <c r="G110" s="70" t="s">
        <v>36</v>
      </c>
      <c r="H110" s="69"/>
      <c r="I110" s="79">
        <v>10659991</v>
      </c>
      <c r="J110" s="80">
        <v>575842</v>
      </c>
      <c r="K110" s="80"/>
      <c r="L110" s="80"/>
      <c r="M110" s="71">
        <f>+I110+J110+K110+L110</f>
        <v>11235833</v>
      </c>
      <c r="N110" s="75"/>
      <c r="O110" s="75"/>
      <c r="P110" s="75"/>
      <c r="Q110" s="56"/>
      <c r="R110" s="71">
        <f>+M110+Q110</f>
        <v>11235833</v>
      </c>
      <c r="S110" s="59">
        <v>100</v>
      </c>
      <c r="T110" s="59"/>
      <c r="U110" s="26"/>
    </row>
    <row r="111" spans="1:21" s="25" customFormat="1" ht="27.75" customHeight="1">
      <c r="A111" s="10"/>
      <c r="B111" s="48">
        <v>1</v>
      </c>
      <c r="C111" s="81">
        <v>3</v>
      </c>
      <c r="D111" s="82" t="s">
        <v>49</v>
      </c>
      <c r="E111" s="83">
        <v>1</v>
      </c>
      <c r="F111" s="40"/>
      <c r="G111" s="70" t="s">
        <v>30</v>
      </c>
      <c r="H111" s="69"/>
      <c r="I111" s="78">
        <f>+I110/I107*100</f>
        <v>99.43427817742224</v>
      </c>
      <c r="J111" s="75">
        <f>+J110/J107*100</f>
        <v>198.62716488853476</v>
      </c>
      <c r="K111" s="75"/>
      <c r="L111" s="75"/>
      <c r="M111" s="56">
        <f>+M110/M107*100</f>
        <v>102.04605564244696</v>
      </c>
      <c r="N111" s="75"/>
      <c r="O111" s="75"/>
      <c r="P111" s="75"/>
      <c r="Q111" s="56"/>
      <c r="R111" s="56">
        <f>+R110/R107*100</f>
        <v>102.04605564244696</v>
      </c>
      <c r="S111" s="59"/>
      <c r="T111" s="59"/>
      <c r="U111" s="26"/>
    </row>
    <row r="112" spans="1:21" s="25" customFormat="1" ht="27.75" customHeight="1">
      <c r="A112" s="10"/>
      <c r="B112" s="48">
        <v>1</v>
      </c>
      <c r="C112" s="81">
        <v>3</v>
      </c>
      <c r="D112" s="82" t="s">
        <v>49</v>
      </c>
      <c r="E112" s="83">
        <v>1</v>
      </c>
      <c r="F112" s="40"/>
      <c r="G112" s="70" t="s">
        <v>31</v>
      </c>
      <c r="H112" s="69"/>
      <c r="I112" s="78">
        <f>+I110/I108*100</f>
        <v>99.43427817742224</v>
      </c>
      <c r="J112" s="75">
        <f>+J110/J108*100</f>
        <v>198.62716488853476</v>
      </c>
      <c r="K112" s="75"/>
      <c r="L112" s="75"/>
      <c r="M112" s="56">
        <f>+M110/M108*100</f>
        <v>102.04605564244696</v>
      </c>
      <c r="N112" s="75"/>
      <c r="O112" s="75"/>
      <c r="P112" s="75"/>
      <c r="Q112" s="56"/>
      <c r="R112" s="56">
        <f>+R110/R108*100</f>
        <v>102.04605564244696</v>
      </c>
      <c r="S112" s="59"/>
      <c r="T112" s="59"/>
      <c r="U112" s="26"/>
    </row>
    <row r="113" spans="1:21" s="25" customFormat="1" ht="27.75" customHeight="1">
      <c r="A113" s="10"/>
      <c r="B113" s="37"/>
      <c r="C113" s="38"/>
      <c r="D113" s="38"/>
      <c r="E113" s="39"/>
      <c r="F113" s="40"/>
      <c r="G113" s="41"/>
      <c r="H113" s="42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5"/>
      <c r="T113" s="55"/>
      <c r="U113" s="26"/>
    </row>
    <row r="114" spans="1:21" s="25" customFormat="1" ht="27.75" customHeight="1">
      <c r="A114" s="10"/>
      <c r="B114" s="37"/>
      <c r="C114" s="38"/>
      <c r="D114" s="38"/>
      <c r="E114" s="39"/>
      <c r="F114" s="40"/>
      <c r="G114" s="41"/>
      <c r="H114" s="42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5"/>
      <c r="T114" s="55"/>
      <c r="U114" s="26"/>
    </row>
    <row r="115" spans="1:21" s="25" customFormat="1" ht="27.75" customHeight="1">
      <c r="A115" s="10"/>
      <c r="B115" s="37"/>
      <c r="C115" s="38"/>
      <c r="D115" s="38"/>
      <c r="E115" s="39"/>
      <c r="F115" s="40"/>
      <c r="G115" s="41"/>
      <c r="H115" s="42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5"/>
      <c r="T115" s="55"/>
      <c r="U115" s="26"/>
    </row>
    <row r="116" spans="1:21" s="25" customFormat="1" ht="27.75" customHeight="1">
      <c r="A116" s="10"/>
      <c r="B116" s="37"/>
      <c r="C116" s="38"/>
      <c r="D116" s="38"/>
      <c r="E116" s="39"/>
      <c r="F116" s="40"/>
      <c r="G116" s="41"/>
      <c r="H116" s="42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5"/>
      <c r="T116" s="55"/>
      <c r="U116" s="26"/>
    </row>
    <row r="117" spans="1:21" s="25" customFormat="1" ht="27.75" customHeight="1">
      <c r="A117" s="10"/>
      <c r="B117" s="37"/>
      <c r="C117" s="38"/>
      <c r="D117" s="38"/>
      <c r="E117" s="39"/>
      <c r="F117" s="40"/>
      <c r="G117" s="41"/>
      <c r="H117" s="42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5"/>
      <c r="T117" s="55"/>
      <c r="U117" s="26"/>
    </row>
    <row r="118" spans="1:21" s="25" customFormat="1" ht="27.75" customHeight="1">
      <c r="A118" s="10"/>
      <c r="B118" s="37"/>
      <c r="C118" s="38"/>
      <c r="D118" s="38"/>
      <c r="E118" s="39"/>
      <c r="F118" s="40"/>
      <c r="G118" s="41"/>
      <c r="H118" s="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5"/>
      <c r="T118" s="55"/>
      <c r="U118" s="26"/>
    </row>
    <row r="119" spans="1:21" ht="27.75" customHeight="1">
      <c r="A119" s="10"/>
      <c r="B119" s="37"/>
      <c r="C119" s="37"/>
      <c r="D119" s="37"/>
      <c r="E119" s="45"/>
      <c r="F119" s="46"/>
      <c r="G119" s="47"/>
      <c r="H119" s="36"/>
      <c r="I119" s="57"/>
      <c r="J119" s="57"/>
      <c r="K119" s="57"/>
      <c r="L119" s="57"/>
      <c r="M119" s="58"/>
      <c r="N119" s="57"/>
      <c r="O119" s="57"/>
      <c r="P119" s="57"/>
      <c r="Q119" s="58"/>
      <c r="R119" s="58"/>
      <c r="S119" s="59"/>
      <c r="T119" s="62"/>
      <c r="U119" s="10"/>
    </row>
    <row r="120" spans="1:21" ht="27.75" customHeight="1">
      <c r="A120" s="10"/>
      <c r="B120" s="89"/>
      <c r="C120" s="89"/>
      <c r="D120" s="89"/>
      <c r="E120" s="90"/>
      <c r="F120" s="91"/>
      <c r="G120" s="92"/>
      <c r="H120" s="93"/>
      <c r="I120" s="94"/>
      <c r="J120" s="95"/>
      <c r="K120" s="95"/>
      <c r="L120" s="95"/>
      <c r="M120" s="96"/>
      <c r="N120" s="95"/>
      <c r="O120" s="95"/>
      <c r="P120" s="95"/>
      <c r="Q120" s="96"/>
      <c r="R120" s="96"/>
      <c r="S120" s="97"/>
      <c r="T120" s="98"/>
      <c r="U120" s="10"/>
    </row>
    <row r="121" spans="1:21" ht="27.75" customHeight="1">
      <c r="A121" s="10"/>
      <c r="B121" s="99" t="s">
        <v>55</v>
      </c>
      <c r="C121" s="86"/>
      <c r="D121" s="86"/>
      <c r="E121" s="100"/>
      <c r="F121" s="101"/>
      <c r="G121" s="102"/>
      <c r="H121" s="68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87"/>
      <c r="T121" s="88"/>
      <c r="U121" s="10"/>
    </row>
    <row r="122" spans="1:21" ht="34.5" customHeight="1">
      <c r="A122" s="18" t="s">
        <v>8</v>
      </c>
      <c r="B122" s="67" t="s">
        <v>53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23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  <c r="U123" s="5"/>
    </row>
    <row r="124" spans="1:21" ht="23.25">
      <c r="A124" s="5"/>
      <c r="B124" s="7"/>
      <c r="C124" s="7"/>
      <c r="D124" s="7"/>
      <c r="E124" s="7"/>
      <c r="F124" s="5"/>
      <c r="G124" s="5"/>
      <c r="H124" s="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5"/>
    </row>
    <row r="125" spans="1:21" ht="23.25">
      <c r="A125" s="5"/>
      <c r="B125" s="28"/>
      <c r="C125" s="28"/>
      <c r="D125" s="28"/>
      <c r="E125" s="28"/>
      <c r="F125" s="29"/>
      <c r="G125" s="28"/>
      <c r="H125" s="29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5"/>
    </row>
    <row r="126" spans="1:21" ht="23.25">
      <c r="A126" s="5"/>
      <c r="B126" s="8"/>
      <c r="C126" s="8"/>
      <c r="D126" s="8"/>
      <c r="E126" s="8"/>
      <c r="F126" s="8"/>
      <c r="G126" s="7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"/>
      <c r="T126" s="2"/>
      <c r="U126" s="5"/>
    </row>
    <row r="127" spans="1:21" ht="23.25">
      <c r="A127" s="5"/>
      <c r="B127" s="8"/>
      <c r="C127" s="8"/>
      <c r="D127" s="8"/>
      <c r="E127" s="8"/>
      <c r="F127" s="8"/>
      <c r="G127" s="8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5"/>
    </row>
    <row r="128" spans="1:21" ht="23.25">
      <c r="A128" s="5"/>
      <c r="B128" s="9"/>
      <c r="C128" s="9"/>
      <c r="D128" s="9"/>
      <c r="E128" s="9"/>
      <c r="F128" s="9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"/>
    </row>
    <row r="129" spans="1:21" ht="23.25">
      <c r="A129" s="5"/>
      <c r="B129" s="9"/>
      <c r="C129" s="9"/>
      <c r="D129" s="9"/>
      <c r="E129" s="9"/>
      <c r="F129" s="9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5"/>
    </row>
    <row r="130" spans="1:21" ht="23.25">
      <c r="A130" s="5"/>
      <c r="B130" s="9"/>
      <c r="C130" s="9"/>
      <c r="D130" s="9"/>
      <c r="E130" s="9"/>
      <c r="F130" s="9"/>
      <c r="G130" s="4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5"/>
    </row>
    <row r="131" spans="1:21" ht="23.25">
      <c r="A131" s="5"/>
      <c r="B131" s="9"/>
      <c r="C131" s="9"/>
      <c r="D131" s="9"/>
      <c r="E131" s="9"/>
      <c r="F131" s="9"/>
      <c r="G131" s="4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5"/>
    </row>
    <row r="132" spans="1:21" ht="23.25">
      <c r="A132" s="5"/>
      <c r="B132" s="9"/>
      <c r="C132" s="9"/>
      <c r="D132" s="9"/>
      <c r="E132" s="9"/>
      <c r="F132" s="9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5"/>
    </row>
    <row r="133" spans="1:21" ht="23.25">
      <c r="A133" s="5"/>
      <c r="B133" s="9"/>
      <c r="C133" s="9"/>
      <c r="D133" s="9"/>
      <c r="E133" s="9"/>
      <c r="F133" s="9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5"/>
    </row>
    <row r="134" spans="1:21" ht="23.25">
      <c r="A134" s="5"/>
      <c r="B134" s="9"/>
      <c r="C134" s="9"/>
      <c r="D134" s="9"/>
      <c r="E134" s="9"/>
      <c r="F134" s="9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5"/>
    </row>
    <row r="135" spans="1:21" ht="23.25">
      <c r="A135" s="5"/>
      <c r="B135" s="9"/>
      <c r="C135" s="9"/>
      <c r="D135" s="9"/>
      <c r="E135" s="9"/>
      <c r="F135" s="9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5"/>
    </row>
    <row r="136" spans="1:21" ht="23.25">
      <c r="A136" s="5"/>
      <c r="B136" s="9"/>
      <c r="C136" s="9"/>
      <c r="D136" s="9"/>
      <c r="E136" s="9"/>
      <c r="F136" s="9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5"/>
    </row>
    <row r="137" spans="1:21" ht="23.25">
      <c r="A137" s="5"/>
      <c r="B137" s="9"/>
      <c r="C137" s="9"/>
      <c r="D137" s="9"/>
      <c r="E137" s="9"/>
      <c r="F137" s="9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</row>
    <row r="138" spans="1:21" ht="23.25">
      <c r="A138" s="5"/>
      <c r="B138" s="9"/>
      <c r="C138" s="9"/>
      <c r="D138" s="9"/>
      <c r="E138" s="9"/>
      <c r="F138" s="9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5"/>
    </row>
    <row r="139" spans="1:21" ht="23.25">
      <c r="A139" s="5"/>
      <c r="B139" s="9"/>
      <c r="C139" s="9"/>
      <c r="D139" s="9"/>
      <c r="E139" s="9"/>
      <c r="F139" s="9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5"/>
    </row>
    <row r="140" spans="1:21" ht="23.25">
      <c r="A140" s="5"/>
      <c r="B140" s="9"/>
      <c r="C140" s="9"/>
      <c r="D140" s="9"/>
      <c r="E140" s="9"/>
      <c r="F140" s="9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5"/>
    </row>
    <row r="141" spans="1:21" ht="23.25">
      <c r="A141" s="5"/>
      <c r="B141" s="9"/>
      <c r="C141" s="9"/>
      <c r="D141" s="9"/>
      <c r="E141" s="9"/>
      <c r="F141" s="9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5"/>
    </row>
    <row r="142" spans="1:21" ht="23.25">
      <c r="A142" s="5"/>
      <c r="B142" s="9"/>
      <c r="C142" s="9"/>
      <c r="D142" s="9"/>
      <c r="E142" s="9"/>
      <c r="F142" s="9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5"/>
    </row>
    <row r="143" spans="1:21" ht="23.25">
      <c r="A143" s="5"/>
      <c r="B143" s="9"/>
      <c r="C143" s="9"/>
      <c r="D143" s="9"/>
      <c r="E143" s="9"/>
      <c r="F143" s="9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5"/>
    </row>
    <row r="144" spans="1:21" ht="23.25">
      <c r="A144" s="5"/>
      <c r="B144" s="9"/>
      <c r="C144" s="9"/>
      <c r="D144" s="9"/>
      <c r="E144" s="9"/>
      <c r="F144" s="9"/>
      <c r="G144" s="3"/>
      <c r="H144" s="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23.25">
      <c r="A145" s="5"/>
      <c r="B145" s="9"/>
      <c r="C145" s="9"/>
      <c r="D145" s="9"/>
      <c r="E145" s="9"/>
      <c r="F145" s="9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5"/>
    </row>
    <row r="146" spans="1:21" ht="23.25">
      <c r="A146" s="5"/>
      <c r="B146" s="9"/>
      <c r="C146" s="9"/>
      <c r="D146" s="9"/>
      <c r="E146" s="9"/>
      <c r="F146" s="9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5"/>
    </row>
    <row r="147" spans="1:21" ht="23.25">
      <c r="A147" s="5"/>
      <c r="B147" s="9"/>
      <c r="C147" s="9"/>
      <c r="D147" s="9"/>
      <c r="E147" s="9"/>
      <c r="F147" s="9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5"/>
    </row>
    <row r="148" spans="1:21" ht="23.25">
      <c r="A148" s="5"/>
      <c r="B148" s="9"/>
      <c r="C148" s="9"/>
      <c r="D148" s="9"/>
      <c r="E148" s="9"/>
      <c r="F148" s="9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5"/>
    </row>
    <row r="149" spans="1:21" ht="23.25">
      <c r="A149" s="5"/>
      <c r="B149" s="9"/>
      <c r="C149" s="9"/>
      <c r="D149" s="9"/>
      <c r="E149" s="9"/>
      <c r="F149" s="9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5"/>
    </row>
    <row r="150" spans="1:21" ht="23.25">
      <c r="A150" s="5"/>
      <c r="B150" s="9"/>
      <c r="C150" s="9"/>
      <c r="D150" s="9"/>
      <c r="E150" s="9"/>
      <c r="F150" s="9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5"/>
    </row>
    <row r="151" spans="1:21" ht="23.25">
      <c r="A151" s="5"/>
      <c r="B151" s="9"/>
      <c r="C151" s="9"/>
      <c r="D151" s="9"/>
      <c r="E151" s="9"/>
      <c r="F151" s="9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5"/>
    </row>
    <row r="152" spans="1:21" ht="23.25">
      <c r="A152" s="5"/>
      <c r="B152" s="9"/>
      <c r="C152" s="9"/>
      <c r="D152" s="9"/>
      <c r="E152" s="9"/>
      <c r="F152" s="9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5"/>
    </row>
    <row r="153" spans="1:21" ht="23.25">
      <c r="A153" s="5"/>
      <c r="B153" s="9"/>
      <c r="C153" s="9"/>
      <c r="D153" s="9"/>
      <c r="E153" s="9"/>
      <c r="F153" s="9"/>
      <c r="G153" s="3"/>
      <c r="H153" s="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23.25">
      <c r="A154" s="5"/>
      <c r="B154" s="9"/>
      <c r="C154" s="9"/>
      <c r="D154" s="9"/>
      <c r="E154" s="9"/>
      <c r="F154" s="9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5"/>
    </row>
    <row r="155" spans="1:21" ht="23.25">
      <c r="A155" s="5"/>
      <c r="B155" s="9"/>
      <c r="C155" s="9"/>
      <c r="D155" s="9"/>
      <c r="E155" s="9"/>
      <c r="F155" s="9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5"/>
    </row>
    <row r="156" spans="1:21" ht="23.25">
      <c r="A156" s="5"/>
      <c r="B156" s="9"/>
      <c r="C156" s="9"/>
      <c r="D156" s="9"/>
      <c r="E156" s="9"/>
      <c r="F156" s="9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5"/>
    </row>
    <row r="157" spans="1:21" ht="23.25">
      <c r="A157" s="5"/>
      <c r="B157" s="9"/>
      <c r="C157" s="9"/>
      <c r="D157" s="9"/>
      <c r="E157" s="9"/>
      <c r="F157" s="9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5"/>
    </row>
    <row r="158" spans="1:21" ht="23.25">
      <c r="A158" s="5"/>
      <c r="B158" s="9"/>
      <c r="C158" s="9"/>
      <c r="D158" s="9"/>
      <c r="E158" s="9"/>
      <c r="F158" s="9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5"/>
    </row>
    <row r="159" spans="1:21" ht="23.25">
      <c r="A159" s="5"/>
      <c r="B159" s="9"/>
      <c r="C159" s="9"/>
      <c r="D159" s="9"/>
      <c r="E159" s="9"/>
      <c r="F159" s="9"/>
      <c r="G159" s="3"/>
      <c r="H159" s="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23.25">
      <c r="A160" s="5"/>
      <c r="B160" s="9"/>
      <c r="C160" s="9"/>
      <c r="D160" s="9"/>
      <c r="E160" s="9"/>
      <c r="F160" s="9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5"/>
    </row>
    <row r="161" spans="1:21" ht="23.25">
      <c r="A161" s="5"/>
      <c r="B161" s="9"/>
      <c r="C161" s="9"/>
      <c r="D161" s="9"/>
      <c r="E161" s="9"/>
      <c r="F161" s="9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5"/>
    </row>
    <row r="162" spans="1:21" ht="23.25">
      <c r="A162" s="5"/>
      <c r="B162" s="9"/>
      <c r="C162" s="9"/>
      <c r="D162" s="9"/>
      <c r="E162" s="9"/>
      <c r="F162" s="9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5"/>
    </row>
    <row r="163" spans="1:21" ht="23.25">
      <c r="A163" s="5"/>
      <c r="B163" s="9"/>
      <c r="C163" s="9"/>
      <c r="D163" s="9"/>
      <c r="E163" s="9"/>
      <c r="F163" s="9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5"/>
    </row>
    <row r="164" spans="1:21" ht="23.25">
      <c r="A164" s="5"/>
      <c r="B164" s="9"/>
      <c r="C164" s="9"/>
      <c r="D164" s="9"/>
      <c r="E164" s="9"/>
      <c r="F164" s="9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5"/>
    </row>
    <row r="165" spans="1:21" ht="23.25">
      <c r="A165" s="5"/>
      <c r="B165" s="9"/>
      <c r="C165" s="9"/>
      <c r="D165" s="9"/>
      <c r="E165" s="9"/>
      <c r="F165" s="9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5"/>
    </row>
    <row r="166" spans="1:21" ht="23.25">
      <c r="A166" s="5"/>
      <c r="B166" s="9"/>
      <c r="C166" s="9"/>
      <c r="D166" s="9"/>
      <c r="E166" s="9"/>
      <c r="F166" s="9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5"/>
    </row>
    <row r="167" spans="2:21" ht="23.25">
      <c r="B167" s="5"/>
      <c r="C167" s="5"/>
      <c r="D167" s="5"/>
      <c r="E167" s="5"/>
      <c r="F167" s="8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5"/>
    </row>
  </sheetData>
  <sheetProtection/>
  <mergeCells count="29">
    <mergeCell ref="R7:T8"/>
    <mergeCell ref="O9:O12"/>
    <mergeCell ref="Q9:Q12"/>
    <mergeCell ref="R9:R12"/>
    <mergeCell ref="S9:T9"/>
    <mergeCell ref="S10:T10"/>
    <mergeCell ref="S11:S12"/>
    <mergeCell ref="T11:T12"/>
    <mergeCell ref="P9:P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B4:S4"/>
    <mergeCell ref="K9:K12"/>
    <mergeCell ref="L9:L12"/>
    <mergeCell ref="M9:M12"/>
    <mergeCell ref="N9:N12"/>
    <mergeCell ref="B9:B12"/>
    <mergeCell ref="C9:C12"/>
    <mergeCell ref="D9:D12"/>
    <mergeCell ref="E9:E12"/>
    <mergeCell ref="I9:I12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headerFooter differentOddEven="1" alignWithMargins="0"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2014-04-08T16:00:42Z</cp:lastPrinted>
  <dcterms:created xsi:type="dcterms:W3CDTF">2014-02-18T18:42:36Z</dcterms:created>
  <dcterms:modified xsi:type="dcterms:W3CDTF">2014-04-08T16:01:03Z</dcterms:modified>
  <cp:category/>
  <cp:version/>
  <cp:contentType/>
  <cp:contentStatus/>
</cp:coreProperties>
</file>