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9875" windowHeight="1080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<sst xmlns="http://schemas.openxmlformats.org/spreadsheetml/2006/main" count="194" uniqueCount="79">
  <si>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</si>
  <si>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</si>
  <si>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</si>
  <si>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</si>
  <si>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</si>
  <si>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</si>
  <si>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</si>
  <si>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</si>
  <si>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</si>
  <si>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</si>
  <si>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</si>
  <si>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</si>
  <si>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</si>
  <si>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</si>
  <si>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</si>
  <si>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</si>
  <si>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</si>
  <si>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</si>
  <si>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</si>
  <si>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</si>
  <si>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</si>
  <si>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</si>
  <si>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</si>
  <si>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</si>
  <si>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</si>
  <si>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</si>
  <si>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</si>
  <si>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</si>
  <si>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</si>
  <si>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</si>
  <si>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</si>
  <si>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</si>
  <si>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</si>
  <si>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</si>
  <si>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</si>
  <si>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</si>
  <si>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</si>
  <si>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</si>
  <si>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</si>
  <si>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</si>
  <si>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</si>
  <si>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</si>
  <si>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</si>
  <si>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</si>
  <si>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</si>
  <si>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</si>
  <si>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</si>
  <si>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</si>
  <si>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</si>
  <si>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</si>
  <si>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</si>
  <si>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</si>
  <si>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</si>
  <si>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</si>
  <si>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</si>
  <si>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</si>
  <si>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</si>
  <si>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</si>
  <si>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</si>
  <si>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</si>
  <si>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</si>
  <si>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</si>
  <si>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</si>
  <si>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</si>
  <si>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</si>
  <si>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</si>
  <si>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</si>
  <si>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</si>
  <si>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</si>
  <si>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</si>
  <si>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</si>
  <si>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</si>
  <si>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</si>
  <si>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</si>
  <si>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GYR Instituto Mexicano del Seguro Social</t>
  </si>
  <si>
    <t xml:space="preserve">Roberto Santiago Magaña González                                        </t>
  </si>
  <si>
    <t>Coordinador de Contabilidad y Trámite de Erogaciones</t>
  </si>
  <si>
    <t xml:space="preserve">Noé Rojo Hernández                                                                  </t>
  </si>
  <si>
    <t xml:space="preserve">  Jefe de la División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</si>
</sst>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1" fillId="34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4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3" fillId="34" borderId="12" xfId="0" applyFont="1" applyFill="1" applyBorder="1" applyAlignment="1">
      <alignment/>
    </xf>
    <xf numFmtId="0" fontId="53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3" fillId="34" borderId="0" xfId="0" applyFont="1" applyFill="1" applyBorder="1" applyAlignment="1">
      <alignment vertical="top"/>
    </xf>
    <xf numFmtId="0" fontId="53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6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3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0" fontId="53" fillId="34" borderId="13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4" fillId="34" borderId="0" xfId="0" applyFont="1" applyFill="1" applyBorder="1" applyAlignment="1">
      <alignment/>
    </xf>
    <xf numFmtId="0" fontId="55" fillId="35" borderId="15" xfId="0" applyFont="1" applyFill="1" applyBorder="1" applyAlignment="1">
      <alignment horizontal="center" vertical="center"/>
    </xf>
    <xf numFmtId="164" fontId="57" fillId="35" borderId="16" xfId="46" applyNumberFormat="1" applyFont="1" applyFill="1" applyBorder="1" applyAlignment="1">
      <alignment horizontal="center" vertical="center"/>
    </xf>
    <xf numFmtId="0" fontId="57" fillId="35" borderId="16" xfId="51" applyFont="1" applyFill="1" applyBorder="1" applyAlignment="1">
      <alignment horizontal="center" vertical="center"/>
      <protection/>
    </xf>
    <xf numFmtId="0" fontId="57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3" fillId="34" borderId="18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9" fillId="34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57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J20" sqref="J2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287330672847</v>
      </c>
      <c r="E12" s="44">
        <f>SUM(E13:E20)</f>
        <v>267558094929</v>
      </c>
      <c r="F12" s="45"/>
      <c r="G12" s="79" t="s">
        <v>28</v>
      </c>
      <c r="H12" s="79"/>
      <c r="I12" s="44">
        <f>SUM(I13:I15)</f>
        <v>217054311503</v>
      </c>
      <c r="J12" s="44">
        <f>SUM(J13:J15)</f>
        <v>204326658922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143422975348</v>
      </c>
      <c r="J13" s="48">
        <v>135226895675</v>
      </c>
      <c r="K13" s="46"/>
    </row>
    <row r="14" spans="1:11" ht="12">
      <c r="A14" s="47"/>
      <c r="B14" s="73" t="s">
        <v>10</v>
      </c>
      <c r="C14" s="73"/>
      <c r="D14" s="48">
        <v>285277889771</v>
      </c>
      <c r="E14" s="48">
        <v>265568426572</v>
      </c>
      <c r="F14" s="45"/>
      <c r="G14" s="73" t="s">
        <v>30</v>
      </c>
      <c r="H14" s="73"/>
      <c r="I14" s="48">
        <v>46923364427</v>
      </c>
      <c r="J14" s="48">
        <v>42695490962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26707971728</v>
      </c>
      <c r="J15" s="48">
        <v>26404272285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75181401995</v>
      </c>
      <c r="J17" s="44">
        <f>SUM(J18:J26)</f>
        <v>69959836704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2052783076</v>
      </c>
      <c r="E19" s="48">
        <v>1989668357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/>
      <c r="J20" s="48"/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3" t="s">
        <v>37</v>
      </c>
      <c r="H22" s="73"/>
      <c r="I22" s="48">
        <v>75181401995</v>
      </c>
      <c r="J22" s="48">
        <v>69959836704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32448347769</v>
      </c>
      <c r="E26" s="44">
        <f>SUM(E27:E31)</f>
        <v>35284808796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8713603812</v>
      </c>
      <c r="E27" s="48">
        <v>8751803867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23734743957</v>
      </c>
      <c r="E31" s="48">
        <v>26533004929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319779020616</v>
      </c>
      <c r="E33" s="54">
        <f>E12+E22+E26</f>
        <v>302842903725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27265699942</v>
      </c>
      <c r="J40" s="56">
        <f>SUM(J41:J46)</f>
        <v>28262152264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9865649086</v>
      </c>
      <c r="J41" s="48">
        <v>9512067253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14064844035</v>
      </c>
      <c r="J42" s="48">
        <v>15478750663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369741995</v>
      </c>
      <c r="J43" s="48">
        <v>353920637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2965464826</v>
      </c>
      <c r="J46" s="48">
        <v>2917413711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319501413440</v>
      </c>
      <c r="J51" s="58">
        <f>J12+J17+J28+J33+J40+J48</f>
        <v>302548647890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277607176</v>
      </c>
      <c r="J53" s="58">
        <f>E33-J51</f>
        <v>294255835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horizontalCentered="1" verticalCentered="1"/>
  <pageMargins left="0.07874015748031496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GYR Instituto Mexicano del Seguro Social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287330672847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285277889771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2052783076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32448347769</v>
      </c>
    </row>
    <row r="19" spans="1:5" ht="24" customHeight="1">
      <c r="A19" s="88"/>
      <c r="B19" s="90"/>
      <c r="C19" s="92" t="s">
        <v>21</v>
      </c>
      <c r="D19" s="92"/>
      <c r="E19" s="6">
        <f>'EA'!D27</f>
        <v>8713603812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23734743957</v>
      </c>
    </row>
    <row r="24" spans="1:5" ht="24" customHeight="1">
      <c r="A24" s="88"/>
      <c r="B24" s="7"/>
      <c r="C24" s="94" t="s">
        <v>26</v>
      </c>
      <c r="D24" s="94"/>
      <c r="E24" s="4">
        <f>'EA'!D33</f>
        <v>319779020616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217054311503</v>
      </c>
    </row>
    <row r="26" spans="1:5" ht="24" customHeight="1">
      <c r="A26" s="88"/>
      <c r="B26" s="91"/>
      <c r="C26" s="92" t="s">
        <v>29</v>
      </c>
      <c r="D26" s="92"/>
      <c r="E26" s="5">
        <f>'EA'!I13</f>
        <v>143422975348</v>
      </c>
    </row>
    <row r="27" spans="1:5" ht="24" customHeight="1">
      <c r="A27" s="88"/>
      <c r="B27" s="91"/>
      <c r="C27" s="92" t="s">
        <v>30</v>
      </c>
      <c r="D27" s="92"/>
      <c r="E27" s="5">
        <f>'EA'!I14</f>
        <v>46923364427</v>
      </c>
    </row>
    <row r="28" spans="1:5" ht="24" customHeight="1">
      <c r="A28" s="88"/>
      <c r="B28" s="91"/>
      <c r="C28" s="92" t="s">
        <v>31</v>
      </c>
      <c r="D28" s="92"/>
      <c r="E28" s="5">
        <f>'EA'!I15</f>
        <v>26707971728</v>
      </c>
    </row>
    <row r="29" spans="1:5" ht="24" customHeight="1">
      <c r="A29" s="88"/>
      <c r="B29" s="91"/>
      <c r="C29" s="93" t="s">
        <v>32</v>
      </c>
      <c r="D29" s="93"/>
      <c r="E29" s="4">
        <f>'EA'!I17</f>
        <v>75181401995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75181401995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27265699942</v>
      </c>
    </row>
    <row r="50" spans="1:5" ht="24" customHeight="1">
      <c r="A50" s="88"/>
      <c r="B50" s="91"/>
      <c r="C50" s="92" t="s">
        <v>52</v>
      </c>
      <c r="D50" s="92"/>
      <c r="E50" s="5">
        <f>'EA'!I41</f>
        <v>9865649086</v>
      </c>
    </row>
    <row r="51" spans="1:5" ht="24" customHeight="1">
      <c r="A51" s="88"/>
      <c r="B51" s="91"/>
      <c r="C51" s="92" t="s">
        <v>53</v>
      </c>
      <c r="D51" s="92"/>
      <c r="E51" s="5">
        <f>'EA'!I42</f>
        <v>14064844035</v>
      </c>
    </row>
    <row r="52" spans="1:5" ht="24" customHeight="1">
      <c r="A52" s="88"/>
      <c r="B52" s="91"/>
      <c r="C52" s="92" t="s">
        <v>54</v>
      </c>
      <c r="D52" s="92"/>
      <c r="E52" s="5">
        <f>'EA'!I43</f>
        <v>369741995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2965464826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319501413440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277607176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267558094929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265568426572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1989668357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35284808796</v>
      </c>
    </row>
    <row r="73" spans="1:5" ht="24" customHeight="1">
      <c r="A73" s="88"/>
      <c r="B73" s="90"/>
      <c r="C73" s="92" t="s">
        <v>21</v>
      </c>
      <c r="D73" s="92"/>
      <c r="E73" s="6">
        <f>'EA'!E27</f>
        <v>8751803867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26533004929</v>
      </c>
    </row>
    <row r="78" spans="1:5" ht="24" customHeight="1">
      <c r="A78" s="88"/>
      <c r="B78" s="7"/>
      <c r="C78" s="94" t="s">
        <v>26</v>
      </c>
      <c r="D78" s="94"/>
      <c r="E78" s="4">
        <f>'EA'!E33</f>
        <v>302842903725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204326658922</v>
      </c>
    </row>
    <row r="80" spans="1:5" ht="24" customHeight="1">
      <c r="A80" s="88"/>
      <c r="B80" s="91"/>
      <c r="C80" s="92" t="s">
        <v>29</v>
      </c>
      <c r="D80" s="92"/>
      <c r="E80" s="5">
        <f>'EA'!J13</f>
        <v>135226895675</v>
      </c>
    </row>
    <row r="81" spans="1:5" ht="24" customHeight="1">
      <c r="A81" s="88"/>
      <c r="B81" s="91"/>
      <c r="C81" s="92" t="s">
        <v>30</v>
      </c>
      <c r="D81" s="92"/>
      <c r="E81" s="5">
        <f>'EA'!J14</f>
        <v>42695490962</v>
      </c>
    </row>
    <row r="82" spans="1:5" ht="24" customHeight="1">
      <c r="A82" s="88"/>
      <c r="B82" s="91"/>
      <c r="C82" s="92" t="s">
        <v>31</v>
      </c>
      <c r="D82" s="92"/>
      <c r="E82" s="5">
        <f>'EA'!J15</f>
        <v>26404272285</v>
      </c>
    </row>
    <row r="83" spans="1:5" ht="24" customHeight="1">
      <c r="A83" s="88"/>
      <c r="B83" s="91"/>
      <c r="C83" s="93" t="s">
        <v>32</v>
      </c>
      <c r="D83" s="93"/>
      <c r="E83" s="4">
        <f>'EA'!J17</f>
        <v>69959836704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69959836704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28262152264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9512067253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15478750663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353920637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2917413711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302548647890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294255835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Roberto Santiago Magaña González                                        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Coordinador de Contabilidad y Trámite de Erogaciones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Noé Rojo Hernández                                                                  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  Jefe de la División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2014-03-04T18:42:03Z</cp:lastPrinted>
  <dcterms:created xsi:type="dcterms:W3CDTF">2014-01-27T17:39:58Z</dcterms:created>
  <dcterms:modified xsi:type="dcterms:W3CDTF">2014-03-31T22:44:54Z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