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320" windowHeight="11820" activeTab="0"/>
  </bookViews>
  <sheets>
    <sheet name="R06-HAN" sheetId="1" r:id="rId1"/>
  </sheets>
  <definedNames>
    <definedName name="_xlnm.Print_Area" localSheetId="0">'R06-HAN'!$F$1:$J$92</definedName>
  </definedNames>
  <calcPr fullCalcOnLoad="1"/>
</workbook>
</file>

<file path=xl/comments1.xml><?xml version="1.0" encoding="utf-8"?>
<comments xmlns="http://schemas.openxmlformats.org/spreadsheetml/2006/main">
  <authors>
    <author>andres_alvarado</author>
    <author>Un usuario de Microsoft Office satisfecho</author>
  </authors>
  <commentList>
    <comment ref="F1" authorId="0">
      <text>
        <r>
          <rPr>
            <sz val="18"/>
            <rFont val="Arial"/>
            <family val="2"/>
          </rPr>
          <t>C2IF300F</t>
        </r>
      </text>
    </comment>
    <comment ref="A1" authorId="1">
      <text>
        <r>
          <rPr>
            <sz val="8"/>
            <rFont val="Tahoma"/>
            <family val="2"/>
          </rPr>
          <t>42</t>
        </r>
      </text>
    </comment>
  </commentList>
</comments>
</file>

<file path=xl/sharedStrings.xml><?xml version="1.0" encoding="utf-8"?>
<sst xmlns="http://schemas.openxmlformats.org/spreadsheetml/2006/main" count="86" uniqueCount="80">
  <si>
    <t>1/ Las cifras a pesos y las sumas, pueden diferir por efectos de redondeo.  </t>
  </si>
  <si>
    <t>OTROS PRODUCTOS</t>
  </si>
  <si>
    <t>INGRESOS POR INTERESES</t>
  </si>
  <si>
    <t>GASTOS DE OPERACIÓN Y ADMINISTRACIÓN</t>
  </si>
  <si>
    <t>PROGRAMAS SUJETOS A REGLAS DE OPERACIÓN</t>
  </si>
  <si>
    <t>CONTINGENCIAS DE PAGO EN LA CONT. DE PRESTAMOS O CRED.</t>
  </si>
  <si>
    <t>COLOCACIÓN CREDITICIA</t>
  </si>
  <si>
    <t>POSICIÓN INICIAL LÍQUIDA DEL FONDO DE LA FINANCIERA RURAL</t>
  </si>
  <si>
    <t>PARTIDA INFORMATIVA</t>
  </si>
  <si>
    <t>OTROS INGRESOS</t>
  </si>
  <si>
    <t>PRODUCTOS Y BENEFICIOS DIRECTOS</t>
  </si>
  <si>
    <t>PAGO DE INTERESES, COMISIONES Y GASTOS</t>
  </si>
  <si>
    <t>PAGO DE CAPITAL</t>
  </si>
  <si>
    <t>RECURSOS PARA CUBRIR OBLIGACIONES CON EL EXTERIOR</t>
  </si>
  <si>
    <t>OTROS</t>
  </si>
  <si>
    <t>COMISIONES COBRADAS</t>
  </si>
  <si>
    <t>INTERESES COBRADOS</t>
  </si>
  <si>
    <t>CAMBIOS</t>
  </si>
  <si>
    <t>INGRESOS POR OPERACIÓN</t>
  </si>
  <si>
    <t>AMORTIZACIÓN DE PASIVOS</t>
  </si>
  <si>
    <t>INVERSIÓN FINANCIERA</t>
  </si>
  <si>
    <t>INTERESES, COMISIONES Y GASTOS DE LA DEUDA</t>
  </si>
  <si>
    <t>INVERSIÓN FÍSICA</t>
  </si>
  <si>
    <t>SERVICIOS PERSONALES</t>
  </si>
  <si>
    <t>CORRIENTES</t>
  </si>
  <si>
    <t>APOYOS FISCALES</t>
  </si>
  <si>
    <t>DE CAPITAL</t>
  </si>
  <si>
    <t>SUBSIDIOS</t>
  </si>
  <si>
    <t>SUBSIDIOS Y APOYOS FISCALES</t>
  </si>
  <si>
    <t>OPERACIONES BANCARIAS NETAS</t>
  </si>
  <si>
    <t>OTRAS FUENTES</t>
  </si>
  <si>
    <t>REDESCUENTOS CON FONDOS DE FOMENTO</t>
  </si>
  <si>
    <t>LÍNEA NORMAL</t>
  </si>
  <si>
    <t>SUJETO A CRÉDITO EXTERNO</t>
  </si>
  <si>
    <t>BANXICO</t>
  </si>
  <si>
    <t>INTERBANCARIO</t>
  </si>
  <si>
    <t>INTERNO</t>
  </si>
  <si>
    <t>A CARGO DE OTROS</t>
  </si>
  <si>
    <t>A CARGO DE LA ENTIDAD</t>
  </si>
  <si>
    <t>A CARGO DE BANCOS Y FONDOS DE FOMENTO</t>
  </si>
  <si>
    <t>A CARGO DE GOBIERNO FEDERAL</t>
  </si>
  <si>
    <t>A TESORERÍA DE LA FEDERACIÓN</t>
  </si>
  <si>
    <t>EXTERNO</t>
  </si>
  <si>
    <t>CONTRATACIÓN DE CRÉDITOS</t>
  </si>
  <si>
    <t>OTRAS ENTIDADES PÚBLICAS FINANCIERAS</t>
  </si>
  <si>
    <t>FONDOS DE FOMENTO</t>
  </si>
  <si>
    <t>BANCOS DE DESARROLLO</t>
  </si>
  <si>
    <t>A TRAVÉS DE LA BANCA DE DESARROLLO</t>
  </si>
  <si>
    <t>OTROS INTERMEDIARIOS FINANCIEROS</t>
  </si>
  <si>
    <t>BANCA COMERCIAL</t>
  </si>
  <si>
    <t>A TRAVÉS DE LA BANCA MÚLTIPLE</t>
  </si>
  <si>
    <t>DESCUENTOS Y REDESCUENTOS</t>
  </si>
  <si>
    <t>CARTERA PROPIA</t>
  </si>
  <si>
    <t>GOBIERNO DEL D.F.</t>
  </si>
  <si>
    <t>ESTADOS Y MUNICIPIO</t>
  </si>
  <si>
    <t>SECTORES PRIVADO Y SOCIAL</t>
  </si>
  <si>
    <t>BANCA DE DESARROLLO Y FONDOS DE FOMENTO</t>
  </si>
  <si>
    <t>GOBIERNO FEDERAL</t>
  </si>
  <si>
    <t>SECTOR PARAESTATAL</t>
  </si>
  <si>
    <t>DIRECTO</t>
  </si>
  <si>
    <t>RECUPERACIÓN DE CARTERA</t>
  </si>
  <si>
    <t>INGRESOS</t>
  </si>
  <si>
    <t>EN TESORERÍA DERIVADA DE CRÉDITO EXTERNO</t>
  </si>
  <si>
    <t>DEPÓSITOS DE REGULACIÓN MONETARIA</t>
  </si>
  <si>
    <t>FINANCIERAS EN OTROS SECTORES</t>
  </si>
  <si>
    <t>FINANCIERAS EN EL SECTOR PÚBLICO</t>
  </si>
  <si>
    <r>
      <t xml:space="preserve">DISPONIBILIDAD INICIAL </t>
    </r>
    <r>
      <rPr>
        <b/>
        <vertAlign val="superscript"/>
        <sz val="16"/>
        <rFont val="Soberana Sans Light"/>
        <family val="3"/>
      </rPr>
      <t>2/</t>
    </r>
  </si>
  <si>
    <r>
      <t xml:space="preserve">TOTAL DE RECURSOS </t>
    </r>
    <r>
      <rPr>
        <b/>
        <vertAlign val="superscript"/>
        <sz val="16"/>
        <rFont val="Soberana Sans Light"/>
        <family val="3"/>
      </rPr>
      <t>1/</t>
    </r>
  </si>
  <si>
    <t>Recaudado</t>
  </si>
  <si>
    <t>Modificado</t>
  </si>
  <si>
    <t>Estimado</t>
  </si>
  <si>
    <t>Conceptos</t>
  </si>
  <si>
    <t>(Pesos)</t>
  </si>
  <si>
    <t>HAN FINANCIERA RURAL</t>
  </si>
  <si>
    <t>06 SECRETARÍA DE HACIENDA Y CRÉDITO PÚBLICO</t>
  </si>
  <si>
    <t>BANCOS DE FOMENTO</t>
  </si>
  <si>
    <t>INGRESOS DE FLUJO DE EFECTIVO DE ENTIDADES DE CONTROL PRESUPUESTARIO INDIRECTO</t>
  </si>
  <si>
    <t>CUENTA DE LA HACIENDA PÚBLICA FEDERAL DE 2013</t>
  </si>
  <si>
    <t xml:space="preserve">Fuente: Estimado y modificado, sistemas globalizadores de la Secretaría de Hacienda y Crédito Público; recaudado, la entidad paraestatal. </t>
  </si>
  <si>
    <t>2/ Se integra por los recursos para la operación de los programas sustantivos, gasto de operación y gasto de los programas sujetos a reglas de operación.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</si>
</sst>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##\ ###\ ###\ ###\ ##0"/>
    <numFmt numFmtId="166" formatCode="_-#,##0_-;\-#,##0_-;_-* &quot;-&quot;??_-;_-@_-"/>
    <numFmt numFmtId="167" formatCode="#,##0_);\(#,##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Soberana Sans Light"/>
      <family val="3"/>
    </font>
    <font>
      <sz val="18"/>
      <color indexed="8"/>
      <name val="Soberana Sans Light"/>
      <family val="3"/>
    </font>
    <font>
      <sz val="16"/>
      <color indexed="8"/>
      <name val="Soberana Sans Light"/>
      <family val="3"/>
    </font>
    <font>
      <sz val="18"/>
      <name val="Soberana Sans Light"/>
      <family val="3"/>
    </font>
    <font>
      <sz val="16"/>
      <name val="Soberana Sans Light"/>
      <family val="3"/>
    </font>
    <font>
      <b/>
      <sz val="16"/>
      <name val="Soberana Sans Light"/>
      <family val="3"/>
    </font>
    <font>
      <b/>
      <sz val="18"/>
      <color indexed="8"/>
      <name val="Soberana Sans Light"/>
      <family val="3"/>
    </font>
    <font>
      <b/>
      <vertAlign val="superscript"/>
      <sz val="16"/>
      <name val="Soberana Sans Light"/>
      <family val="3"/>
    </font>
    <font>
      <sz val="18"/>
      <color indexed="9"/>
      <name val="Soberana Sans Light"/>
      <family val="3"/>
    </font>
    <font>
      <sz val="16"/>
      <color indexed="9"/>
      <name val="Soberana Sans Light"/>
      <family val="3"/>
    </font>
    <font>
      <sz val="18"/>
      <name val="Arial"/>
      <family val="2"/>
    </font>
    <font>
      <sz val="8"/>
      <name val="Tahoma"/>
      <family val="2"/>
    </font>
    <font>
      <sz val="11"/>
      <color indexed="8"/>
      <name val="Soberana Sans"/>
      <family val="3"/>
    </font>
    <font>
      <sz val="18"/>
      <color indexed="8"/>
      <name val="Soberana Sans"/>
      <family val="3"/>
    </font>
    <font>
      <sz val="1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oberana Sans Light"/>
      <family val="3"/>
    </font>
    <font>
      <sz val="18"/>
      <color theme="1"/>
      <name val="Soberana Sans Light"/>
      <family val="3"/>
    </font>
    <font>
      <sz val="16"/>
      <color theme="1"/>
      <name val="Soberana Sans Light"/>
      <family val="3"/>
    </font>
    <font>
      <b/>
      <sz val="18"/>
      <color theme="1"/>
      <name val="Soberana Sans Light"/>
      <family val="3"/>
    </font>
    <font>
      <sz val="18"/>
      <color theme="0"/>
      <name val="Soberana Sans Light"/>
      <family val="3"/>
    </font>
    <font>
      <sz val="18"/>
      <color theme="1"/>
      <name val="Soberana Sans"/>
      <family val="3"/>
    </font>
    <font>
      <sz val="11"/>
      <color theme="1"/>
      <name val="Soberana Sans"/>
      <family val="3"/>
    </font>
    <font>
      <sz val="16"/>
      <color theme="0"/>
      <name val="Soberana Sans Light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/>
      <bottom style="thin"/>
    </border>
    <border>
      <left/>
      <right/>
      <top/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 style="thin"/>
      <top/>
      <bottom/>
    </border>
    <border>
      <left style="thin">
        <color theme="0"/>
      </left>
      <right/>
      <top/>
      <bottom style="thin">
        <color theme="0"/>
      </bottom>
    </border>
    <border>
      <left style="thin">
        <color theme="0"/>
      </left>
      <right/>
      <top/>
      <bottom/>
    </border>
    <border>
      <left/>
      <right/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165" fontId="3" fillId="0" borderId="10" xfId="0" applyNumberFormat="1" applyFont="1" applyFill="1" applyBorder="1" applyAlignment="1">
      <alignment vertical="top"/>
    </xf>
    <xf numFmtId="49" fontId="6" fillId="0" borderId="11" xfId="0" applyNumberFormat="1" applyFont="1" applyFill="1" applyBorder="1" applyAlignment="1">
      <alignment vertical="center"/>
    </xf>
    <xf numFmtId="49" fontId="5" fillId="0" borderId="12" xfId="0" applyNumberFormat="1" applyFont="1" applyFill="1" applyBorder="1" applyAlignment="1">
      <alignment vertical="center"/>
    </xf>
    <xf numFmtId="165" fontId="3" fillId="0" borderId="13" xfId="0" applyNumberFormat="1" applyFont="1" applyFill="1" applyBorder="1" applyAlignment="1">
      <alignment vertical="top"/>
    </xf>
    <xf numFmtId="49" fontId="6" fillId="0" borderId="0" xfId="0" applyNumberFormat="1" applyFont="1" applyFill="1" applyAlignment="1">
      <alignment horizontal="left" vertical="justify" wrapText="1" indent="1"/>
    </xf>
    <xf numFmtId="49" fontId="5" fillId="0" borderId="14" xfId="0" applyNumberFormat="1" applyFont="1" applyFill="1" applyBorder="1" applyAlignment="1">
      <alignment vertical="center"/>
    </xf>
    <xf numFmtId="0" fontId="50" fillId="0" borderId="0" xfId="0" applyFont="1" applyAlignment="1" quotePrefix="1">
      <alignment/>
    </xf>
    <xf numFmtId="164" fontId="50" fillId="0" borderId="15" xfId="46" applyNumberFormat="1" applyFont="1" applyFill="1" applyBorder="1" applyAlignment="1">
      <alignment horizontal="right" vertical="top" wrapText="1"/>
    </xf>
    <xf numFmtId="49" fontId="7" fillId="0" borderId="0" xfId="0" applyNumberFormat="1" applyFont="1" applyFill="1" applyAlignment="1">
      <alignment horizontal="left" vertical="justify" wrapText="1"/>
    </xf>
    <xf numFmtId="0" fontId="49" fillId="0" borderId="0" xfId="0" applyFont="1" applyBorder="1" applyAlignment="1">
      <alignment/>
    </xf>
    <xf numFmtId="164" fontId="3" fillId="0" borderId="15" xfId="46" applyNumberFormat="1" applyFont="1" applyFill="1" applyBorder="1" applyAlignment="1">
      <alignment horizontal="right" vertical="top"/>
    </xf>
    <xf numFmtId="49" fontId="6" fillId="0" borderId="0" xfId="0" applyNumberFormat="1" applyFont="1" applyFill="1" applyAlignment="1">
      <alignment horizontal="left" vertical="justify" wrapText="1"/>
    </xf>
    <xf numFmtId="49" fontId="6" fillId="0" borderId="0" xfId="0" applyNumberFormat="1" applyFont="1" applyFill="1" applyAlignment="1">
      <alignment horizontal="left" vertical="justify" wrapText="1" indent="2"/>
    </xf>
    <xf numFmtId="49" fontId="6" fillId="0" borderId="0" xfId="0" applyNumberFormat="1" applyFont="1" applyFill="1" applyAlignment="1">
      <alignment horizontal="left" vertical="justify" wrapText="1" indent="3"/>
    </xf>
    <xf numFmtId="49" fontId="6" fillId="0" borderId="0" xfId="0" applyNumberFormat="1" applyFont="1" applyFill="1" applyAlignment="1">
      <alignment horizontal="left" vertical="top" wrapText="1" indent="2"/>
    </xf>
    <xf numFmtId="49" fontId="7" fillId="0" borderId="0" xfId="0" applyNumberFormat="1" applyFont="1" applyFill="1" applyAlignment="1">
      <alignment horizontal="left" vertical="justify" wrapText="1" indent="1"/>
    </xf>
    <xf numFmtId="49" fontId="6" fillId="0" borderId="0" xfId="0" applyNumberFormat="1" applyFont="1" applyFill="1" applyAlignment="1">
      <alignment horizontal="left" vertical="top" wrapText="1" indent="3"/>
    </xf>
    <xf numFmtId="49" fontId="6" fillId="0" borderId="0" xfId="0" applyNumberFormat="1" applyFont="1" applyFill="1" applyAlignment="1">
      <alignment horizontal="left" vertical="justify" wrapText="1" indent="4"/>
    </xf>
    <xf numFmtId="49" fontId="7" fillId="0" borderId="0" xfId="0" applyNumberFormat="1" applyFont="1" applyFill="1" applyAlignment="1">
      <alignment horizontal="left" vertical="justify" wrapText="1" indent="2"/>
    </xf>
    <xf numFmtId="0" fontId="7" fillId="0" borderId="0" xfId="0" applyNumberFormat="1" applyFont="1" applyFill="1" applyAlignment="1">
      <alignment horizontal="left" vertical="center" wrapText="1" indent="1"/>
    </xf>
    <xf numFmtId="49" fontId="6" fillId="0" borderId="0" xfId="0" applyNumberFormat="1" applyFont="1" applyFill="1" applyAlignment="1">
      <alignment horizontal="left" vertical="center" wrapText="1" indent="4"/>
    </xf>
    <xf numFmtId="0" fontId="7" fillId="0" borderId="0" xfId="0" applyNumberFormat="1" applyFont="1" applyFill="1" applyAlignment="1">
      <alignment horizontal="left" vertical="center" wrapText="1" indent="2"/>
    </xf>
    <xf numFmtId="166" fontId="50" fillId="0" borderId="15" xfId="46" applyNumberFormat="1" applyFont="1" applyFill="1" applyBorder="1" applyAlignment="1">
      <alignment horizontal="right" vertical="top" wrapText="1"/>
    </xf>
    <xf numFmtId="164" fontId="52" fillId="0" borderId="15" xfId="46" applyNumberFormat="1" applyFont="1" applyFill="1" applyBorder="1" applyAlignment="1">
      <alignment horizontal="right" vertical="top" wrapText="1"/>
    </xf>
    <xf numFmtId="167" fontId="3" fillId="0" borderId="13" xfId="0" applyNumberFormat="1" applyFont="1" applyFill="1" applyBorder="1" applyAlignment="1">
      <alignment vertical="top"/>
    </xf>
    <xf numFmtId="49" fontId="6" fillId="0" borderId="0" xfId="0" applyNumberFormat="1" applyFont="1" applyFill="1" applyAlignment="1">
      <alignment horizontal="justify" vertical="justify" wrapText="1"/>
    </xf>
    <xf numFmtId="37" fontId="53" fillId="33" borderId="16" xfId="0" applyNumberFormat="1" applyFont="1" applyFill="1" applyBorder="1" applyAlignment="1">
      <alignment vertical="center"/>
    </xf>
    <xf numFmtId="37" fontId="53" fillId="33" borderId="17" xfId="0" applyNumberFormat="1" applyFont="1" applyFill="1" applyBorder="1" applyAlignment="1">
      <alignment vertical="center"/>
    </xf>
    <xf numFmtId="37" fontId="5" fillId="0" borderId="0" xfId="0" applyNumberFormat="1" applyFont="1" applyFill="1" applyAlignment="1">
      <alignment horizontal="centerContinuous" vertical="center"/>
    </xf>
    <xf numFmtId="37" fontId="6" fillId="0" borderId="0" xfId="0" applyNumberFormat="1" applyFont="1" applyFill="1" applyAlignment="1">
      <alignment horizontal="centerContinuous" vertical="center"/>
    </xf>
    <xf numFmtId="37" fontId="5" fillId="0" borderId="0" xfId="0" applyNumberFormat="1" applyFont="1" applyFill="1" applyAlignment="1">
      <alignment vertical="center"/>
    </xf>
    <xf numFmtId="0" fontId="51" fillId="0" borderId="0" xfId="0" applyFont="1" applyFill="1" applyAlignment="1">
      <alignment horizontal="left"/>
    </xf>
    <xf numFmtId="164" fontId="50" fillId="0" borderId="15" xfId="46" applyNumberFormat="1" applyFont="1" applyFill="1" applyBorder="1" applyAlignment="1">
      <alignment/>
    </xf>
    <xf numFmtId="0" fontId="54" fillId="0" borderId="0" xfId="0" applyFont="1" applyAlignment="1">
      <alignment horizontal="justify" vertical="center" wrapText="1"/>
    </xf>
    <xf numFmtId="0" fontId="16" fillId="0" borderId="0" xfId="0" applyFont="1" applyFill="1" applyAlignment="1">
      <alignment horizontal="left" vertical="center" wrapText="1"/>
    </xf>
    <xf numFmtId="0" fontId="55" fillId="0" borderId="0" xfId="0" applyFont="1" applyFill="1" applyAlignment="1">
      <alignment horizontal="left" vertical="center" wrapText="1"/>
    </xf>
    <xf numFmtId="37" fontId="56" fillId="33" borderId="0" xfId="0" applyNumberFormat="1" applyFont="1" applyFill="1" applyBorder="1" applyAlignment="1">
      <alignment vertical="center"/>
    </xf>
    <xf numFmtId="0" fontId="51" fillId="0" borderId="18" xfId="0" applyFont="1" applyBorder="1" applyAlignment="1">
      <alignment vertical="center"/>
    </xf>
    <xf numFmtId="37" fontId="56" fillId="33" borderId="19" xfId="0" applyNumberFormat="1" applyFont="1" applyFill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6" fillId="33" borderId="19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K92"/>
  <sheetViews>
    <sheetView showZeros="0" tabSelected="1" zoomScale="50" zoomScaleNormal="50" zoomScaleSheetLayoutView="38" zoomScalePageLayoutView="0" workbookViewId="0" topLeftCell="A43">
      <selection activeCell="F91" sqref="F91:J91"/>
    </sheetView>
  </sheetViews>
  <sheetFormatPr defaultColWidth="11.421875" defaultRowHeight="15"/>
  <cols>
    <col min="1" max="4" width="13.00390625" style="2" customWidth="1"/>
    <col min="5" max="6" width="5.00390625" style="1" customWidth="1"/>
    <col min="7" max="7" width="101.28125" style="3" customWidth="1"/>
    <col min="8" max="10" width="34.28125" style="1" customWidth="1"/>
    <col min="11" max="11" width="11.421875" style="1" customWidth="1"/>
    <col min="12" max="19" width="11.421875" style="2" customWidth="1"/>
    <col min="20" max="16384" width="11.421875" style="1" customWidth="1"/>
  </cols>
  <sheetData>
    <row r="1" spans="1:10" ht="23.25">
      <c r="A1" s="34"/>
      <c r="B1" s="34"/>
      <c r="C1" s="34"/>
      <c r="D1" s="34"/>
      <c r="E1" s="34"/>
      <c r="F1" s="34"/>
      <c r="G1" s="33"/>
      <c r="H1" s="32"/>
      <c r="I1" s="32"/>
      <c r="J1" s="32"/>
    </row>
    <row r="2" spans="1:10" ht="23.25">
      <c r="A2" s="34"/>
      <c r="B2" s="34"/>
      <c r="C2" s="34"/>
      <c r="D2" s="34"/>
      <c r="E2" s="34"/>
      <c r="F2" s="34"/>
      <c r="G2" s="33"/>
      <c r="H2" s="32"/>
      <c r="I2" s="32"/>
      <c r="J2" s="32"/>
    </row>
    <row r="3" spans="5:11" s="2" customFormat="1" ht="24" customHeight="1">
      <c r="E3" s="1"/>
      <c r="F3" s="32" t="s">
        <v>77</v>
      </c>
      <c r="G3" s="33"/>
      <c r="H3" s="32"/>
      <c r="I3" s="32"/>
      <c r="J3" s="32"/>
      <c r="K3" s="1"/>
    </row>
    <row r="4" spans="5:11" s="2" customFormat="1" ht="24" customHeight="1">
      <c r="E4" s="1"/>
      <c r="F4" s="32" t="s">
        <v>76</v>
      </c>
      <c r="G4" s="33"/>
      <c r="H4" s="32"/>
      <c r="I4" s="32"/>
      <c r="J4" s="32"/>
      <c r="K4" s="1"/>
    </row>
    <row r="5" spans="5:11" s="2" customFormat="1" ht="24" customHeight="1">
      <c r="E5" s="1"/>
      <c r="F5" s="32" t="s">
        <v>75</v>
      </c>
      <c r="G5" s="33"/>
      <c r="H5" s="32"/>
      <c r="I5" s="32"/>
      <c r="J5" s="32"/>
      <c r="K5" s="1"/>
    </row>
    <row r="6" spans="5:11" s="2" customFormat="1" ht="24" customHeight="1">
      <c r="E6" s="1"/>
      <c r="F6" s="32" t="s">
        <v>74</v>
      </c>
      <c r="G6" s="33"/>
      <c r="H6" s="32"/>
      <c r="I6" s="32"/>
      <c r="J6" s="32"/>
      <c r="K6" s="1"/>
    </row>
    <row r="7" spans="5:11" s="2" customFormat="1" ht="24" customHeight="1">
      <c r="E7" s="1"/>
      <c r="F7" s="32" t="s">
        <v>73</v>
      </c>
      <c r="G7" s="33"/>
      <c r="H7" s="32"/>
      <c r="I7" s="32"/>
      <c r="J7" s="32"/>
      <c r="K7" s="1"/>
    </row>
    <row r="8" spans="5:11" s="2" customFormat="1" ht="24" customHeight="1">
      <c r="E8" s="1"/>
      <c r="F8" s="32" t="s">
        <v>72</v>
      </c>
      <c r="G8" s="33"/>
      <c r="H8" s="32"/>
      <c r="I8" s="32"/>
      <c r="J8" s="32"/>
      <c r="K8" s="1"/>
    </row>
    <row r="9" spans="5:11" s="2" customFormat="1" ht="24" customHeight="1">
      <c r="E9" s="1"/>
      <c r="F9" s="31"/>
      <c r="G9" s="40" t="s">
        <v>71</v>
      </c>
      <c r="H9" s="42" t="s">
        <v>70</v>
      </c>
      <c r="I9" s="44" t="s">
        <v>69</v>
      </c>
      <c r="J9" s="44" t="s">
        <v>68</v>
      </c>
      <c r="K9" s="1"/>
    </row>
    <row r="10" spans="5:11" s="2" customFormat="1" ht="24" customHeight="1">
      <c r="E10" s="1"/>
      <c r="F10" s="30"/>
      <c r="G10" s="41"/>
      <c r="H10" s="43"/>
      <c r="I10" s="43"/>
      <c r="J10" s="43"/>
      <c r="K10" s="1"/>
    </row>
    <row r="11" spans="5:11" s="2" customFormat="1" ht="24" customHeight="1">
      <c r="E11" s="1"/>
      <c r="F11" s="9"/>
      <c r="G11" s="29"/>
      <c r="H11" s="28"/>
      <c r="I11" s="28"/>
      <c r="J11" s="28"/>
      <c r="K11" s="1"/>
    </row>
    <row r="12" spans="5:11" s="2" customFormat="1" ht="24" customHeight="1">
      <c r="E12" s="1"/>
      <c r="F12" s="9"/>
      <c r="G12" s="12"/>
      <c r="H12" s="28"/>
      <c r="I12" s="28"/>
      <c r="J12" s="28"/>
      <c r="K12" s="1"/>
    </row>
    <row r="13" spans="2:11" s="2" customFormat="1" ht="24" customHeight="1">
      <c r="B13" s="10"/>
      <c r="E13" s="1"/>
      <c r="F13" s="9"/>
      <c r="G13" s="12" t="s">
        <v>67</v>
      </c>
      <c r="H13" s="27">
        <f>+H15+H22</f>
        <v>35474300343</v>
      </c>
      <c r="I13" s="27">
        <f>+I15+I22</f>
        <v>37985995803</v>
      </c>
      <c r="J13" s="27">
        <f>+J15+J22</f>
        <v>43532016432</v>
      </c>
      <c r="K13" s="1"/>
    </row>
    <row r="14" spans="5:11" s="2" customFormat="1" ht="24" customHeight="1">
      <c r="E14" s="1"/>
      <c r="F14" s="9"/>
      <c r="G14" s="15"/>
      <c r="H14" s="27"/>
      <c r="I14" s="27"/>
      <c r="J14" s="27"/>
      <c r="K14" s="1"/>
    </row>
    <row r="15" spans="2:11" s="2" customFormat="1" ht="24" customHeight="1">
      <c r="B15" s="10"/>
      <c r="E15" s="1"/>
      <c r="F15" s="9"/>
      <c r="G15" s="19" t="s">
        <v>66</v>
      </c>
      <c r="H15" s="11">
        <f>SUM(H16:H20)</f>
        <v>7819891096</v>
      </c>
      <c r="I15" s="11">
        <f>SUM(I16:I20)</f>
        <v>8291786556</v>
      </c>
      <c r="J15" s="11">
        <f>SUM(J16:J20)</f>
        <v>8291786556</v>
      </c>
      <c r="K15" s="1"/>
    </row>
    <row r="16" spans="2:11" s="2" customFormat="1" ht="24" customHeight="1">
      <c r="B16" s="10"/>
      <c r="E16" s="1"/>
      <c r="F16" s="9"/>
      <c r="G16" s="16" t="s">
        <v>24</v>
      </c>
      <c r="H16" s="26">
        <v>7819891096</v>
      </c>
      <c r="I16" s="26">
        <v>8291786556</v>
      </c>
      <c r="J16" s="11">
        <v>8291786556</v>
      </c>
      <c r="K16" s="1"/>
    </row>
    <row r="17" spans="2:11" s="2" customFormat="1" ht="24" customHeight="1">
      <c r="B17" s="10"/>
      <c r="E17" s="1"/>
      <c r="F17" s="9"/>
      <c r="G17" s="16" t="s">
        <v>65</v>
      </c>
      <c r="H17" s="11">
        <v>0</v>
      </c>
      <c r="I17" s="11">
        <v>0</v>
      </c>
      <c r="J17" s="11">
        <v>0</v>
      </c>
      <c r="K17" s="1"/>
    </row>
    <row r="18" spans="2:11" s="2" customFormat="1" ht="24" customHeight="1">
      <c r="B18" s="10"/>
      <c r="E18" s="1"/>
      <c r="F18" s="9"/>
      <c r="G18" s="16" t="s">
        <v>64</v>
      </c>
      <c r="H18" s="11">
        <v>0</v>
      </c>
      <c r="I18" s="11">
        <v>0</v>
      </c>
      <c r="J18" s="11">
        <v>0</v>
      </c>
      <c r="K18" s="1"/>
    </row>
    <row r="19" spans="2:11" s="2" customFormat="1" ht="24" customHeight="1">
      <c r="B19" s="10"/>
      <c r="E19" s="1"/>
      <c r="F19" s="9"/>
      <c r="G19" s="16" t="s">
        <v>63</v>
      </c>
      <c r="H19" s="11">
        <v>0</v>
      </c>
      <c r="I19" s="11">
        <v>0</v>
      </c>
      <c r="J19" s="11">
        <v>0</v>
      </c>
      <c r="K19" s="1"/>
    </row>
    <row r="20" spans="2:11" s="2" customFormat="1" ht="24" customHeight="1">
      <c r="B20" s="10"/>
      <c r="E20" s="1"/>
      <c r="F20" s="9"/>
      <c r="G20" s="18" t="s">
        <v>62</v>
      </c>
      <c r="H20" s="11">
        <v>0</v>
      </c>
      <c r="I20" s="11">
        <v>0</v>
      </c>
      <c r="J20" s="11">
        <v>0</v>
      </c>
      <c r="K20" s="1"/>
    </row>
    <row r="21" spans="2:11" s="2" customFormat="1" ht="24" customHeight="1">
      <c r="B21" s="10"/>
      <c r="E21" s="1"/>
      <c r="F21" s="9"/>
      <c r="G21" s="35"/>
      <c r="H21" s="11"/>
      <c r="I21" s="11"/>
      <c r="J21" s="11"/>
      <c r="K21" s="1"/>
    </row>
    <row r="22" spans="2:11" s="2" customFormat="1" ht="24" customHeight="1">
      <c r="B22" s="10"/>
      <c r="E22" s="1"/>
      <c r="F22" s="9"/>
      <c r="G22" s="19" t="s">
        <v>61</v>
      </c>
      <c r="H22" s="27">
        <f>+H23+H41+H56+H57+H69+H74</f>
        <v>27654409247</v>
      </c>
      <c r="I22" s="27">
        <f>+I23+I41+I56+I57+I69+I74</f>
        <v>29694209247</v>
      </c>
      <c r="J22" s="27">
        <f>+J23+J41+J56+J57+J69+J74</f>
        <v>35240229876</v>
      </c>
      <c r="K22" s="1"/>
    </row>
    <row r="23" spans="2:11" s="2" customFormat="1" ht="24" customHeight="1">
      <c r="B23" s="10"/>
      <c r="E23" s="1"/>
      <c r="F23" s="9"/>
      <c r="G23" s="19" t="s">
        <v>60</v>
      </c>
      <c r="H23" s="27">
        <f>+H24+H33</f>
        <v>23249982468</v>
      </c>
      <c r="I23" s="27">
        <f>+I24+I33</f>
        <v>23249982468</v>
      </c>
      <c r="J23" s="27">
        <f>+J24+J33</f>
        <v>28864575433</v>
      </c>
      <c r="K23" s="1"/>
    </row>
    <row r="24" spans="2:11" s="2" customFormat="1" ht="24" customHeight="1">
      <c r="B24" s="10"/>
      <c r="E24" s="1"/>
      <c r="F24" s="9"/>
      <c r="G24" s="22" t="s">
        <v>59</v>
      </c>
      <c r="H24" s="27">
        <f>+H25+H26+H27+H28+H32</f>
        <v>13028898927</v>
      </c>
      <c r="I24" s="27">
        <f>+I25+I26+I27+I28+I32</f>
        <v>13028898927</v>
      </c>
      <c r="J24" s="27">
        <f>+J25+J26+J27+J28+J32</f>
        <v>18609518424</v>
      </c>
      <c r="K24" s="1"/>
    </row>
    <row r="25" spans="2:11" s="2" customFormat="1" ht="24" customHeight="1">
      <c r="B25" s="10"/>
      <c r="E25" s="1"/>
      <c r="F25" s="9"/>
      <c r="G25" s="17" t="s">
        <v>58</v>
      </c>
      <c r="H25" s="11">
        <v>0</v>
      </c>
      <c r="I25" s="11">
        <v>0</v>
      </c>
      <c r="J25" s="11">
        <v>0</v>
      </c>
      <c r="K25" s="1"/>
    </row>
    <row r="26" spans="2:11" s="2" customFormat="1" ht="24" customHeight="1">
      <c r="B26" s="10"/>
      <c r="E26" s="1"/>
      <c r="F26" s="9"/>
      <c r="G26" s="17" t="s">
        <v>57</v>
      </c>
      <c r="H26" s="11">
        <v>0</v>
      </c>
      <c r="I26" s="11">
        <v>0</v>
      </c>
      <c r="J26" s="11">
        <v>0</v>
      </c>
      <c r="K26" s="1"/>
    </row>
    <row r="27" spans="2:11" s="2" customFormat="1" ht="24" customHeight="1">
      <c r="B27" s="10"/>
      <c r="E27" s="1"/>
      <c r="F27" s="9"/>
      <c r="G27" s="20" t="s">
        <v>56</v>
      </c>
      <c r="H27" s="11">
        <v>0</v>
      </c>
      <c r="I27" s="11">
        <v>0</v>
      </c>
      <c r="J27" s="11">
        <v>0</v>
      </c>
      <c r="K27" s="1"/>
    </row>
    <row r="28" spans="2:11" s="2" customFormat="1" ht="24" customHeight="1">
      <c r="B28" s="10"/>
      <c r="E28" s="1"/>
      <c r="F28" s="9"/>
      <c r="G28" s="17" t="s">
        <v>55</v>
      </c>
      <c r="H28" s="11">
        <f>SUM(H29:H31)</f>
        <v>13028898927</v>
      </c>
      <c r="I28" s="11">
        <f>SUM(I29:I31)</f>
        <v>13028898927</v>
      </c>
      <c r="J28" s="11">
        <f>SUM(J29:J31)</f>
        <v>18609518424</v>
      </c>
      <c r="K28" s="1"/>
    </row>
    <row r="29" spans="2:11" s="2" customFormat="1" ht="24" customHeight="1">
      <c r="B29" s="10"/>
      <c r="E29" s="1"/>
      <c r="F29" s="9"/>
      <c r="G29" s="21" t="s">
        <v>54</v>
      </c>
      <c r="H29" s="11">
        <v>0</v>
      </c>
      <c r="I29" s="11">
        <v>0</v>
      </c>
      <c r="J29" s="11">
        <v>0</v>
      </c>
      <c r="K29" s="1"/>
    </row>
    <row r="30" spans="2:11" s="2" customFormat="1" ht="24" customHeight="1">
      <c r="B30" s="10"/>
      <c r="E30" s="1"/>
      <c r="F30" s="9"/>
      <c r="G30" s="21" t="s">
        <v>53</v>
      </c>
      <c r="H30" s="11">
        <v>0</v>
      </c>
      <c r="I30" s="11">
        <v>0</v>
      </c>
      <c r="J30" s="11">
        <v>0</v>
      </c>
      <c r="K30" s="1"/>
    </row>
    <row r="31" spans="2:11" s="2" customFormat="1" ht="24" customHeight="1">
      <c r="B31" s="10"/>
      <c r="E31" s="1"/>
      <c r="F31" s="9"/>
      <c r="G31" s="21" t="s">
        <v>52</v>
      </c>
      <c r="H31" s="11">
        <v>13028898927</v>
      </c>
      <c r="I31" s="11">
        <v>13028898927</v>
      </c>
      <c r="J31" s="11">
        <v>18609518424</v>
      </c>
      <c r="K31" s="1"/>
    </row>
    <row r="32" spans="2:11" s="2" customFormat="1" ht="24" customHeight="1">
      <c r="B32" s="10"/>
      <c r="E32" s="1"/>
      <c r="F32" s="9"/>
      <c r="G32" s="17" t="s">
        <v>44</v>
      </c>
      <c r="H32" s="11">
        <v>0</v>
      </c>
      <c r="I32" s="11">
        <v>0</v>
      </c>
      <c r="J32" s="11">
        <v>0</v>
      </c>
      <c r="K32" s="1"/>
    </row>
    <row r="33" spans="2:11" s="2" customFormat="1" ht="24" customHeight="1">
      <c r="B33" s="10"/>
      <c r="E33" s="1"/>
      <c r="F33" s="9"/>
      <c r="G33" s="22" t="s">
        <v>51</v>
      </c>
      <c r="H33" s="27">
        <f>+H34+H37</f>
        <v>10221083541</v>
      </c>
      <c r="I33" s="27">
        <f>+I34+I37</f>
        <v>10221083541</v>
      </c>
      <c r="J33" s="27">
        <f>+J34+J37</f>
        <v>10255057009</v>
      </c>
      <c r="K33" s="1"/>
    </row>
    <row r="34" spans="2:11" s="2" customFormat="1" ht="24" customHeight="1">
      <c r="B34" s="10"/>
      <c r="E34" s="1"/>
      <c r="F34" s="9"/>
      <c r="G34" s="17" t="s">
        <v>50</v>
      </c>
      <c r="H34" s="11">
        <f>SUM(H35:H36)</f>
        <v>10221083541</v>
      </c>
      <c r="I34" s="11">
        <f>SUM(I35:I36)</f>
        <v>10221083541</v>
      </c>
      <c r="J34" s="11">
        <f>SUM(J35:J36)</f>
        <v>10255057009</v>
      </c>
      <c r="K34" s="1"/>
    </row>
    <row r="35" spans="2:11" s="2" customFormat="1" ht="24" customHeight="1">
      <c r="B35" s="10"/>
      <c r="E35" s="1"/>
      <c r="F35" s="9"/>
      <c r="G35" s="21" t="s">
        <v>49</v>
      </c>
      <c r="H35" s="11">
        <v>0</v>
      </c>
      <c r="I35" s="11">
        <v>0</v>
      </c>
      <c r="J35" s="11">
        <v>0</v>
      </c>
      <c r="K35" s="1"/>
    </row>
    <row r="36" spans="2:11" s="2" customFormat="1" ht="24" customHeight="1">
      <c r="B36" s="10"/>
      <c r="E36" s="1"/>
      <c r="F36" s="9"/>
      <c r="G36" s="21" t="s">
        <v>48</v>
      </c>
      <c r="H36" s="11">
        <v>10221083541</v>
      </c>
      <c r="I36" s="11">
        <v>10221083541</v>
      </c>
      <c r="J36" s="11">
        <v>10255057009</v>
      </c>
      <c r="K36" s="1"/>
    </row>
    <row r="37" spans="2:11" s="2" customFormat="1" ht="24" customHeight="1">
      <c r="B37" s="10"/>
      <c r="E37" s="1"/>
      <c r="F37" s="9"/>
      <c r="G37" s="17" t="s">
        <v>47</v>
      </c>
      <c r="H37" s="11">
        <f>SUM(H38:H40)</f>
        <v>0</v>
      </c>
      <c r="I37" s="11">
        <f>SUM(I38:I40)</f>
        <v>0</v>
      </c>
      <c r="J37" s="11">
        <f>SUM(J38:J40)</f>
        <v>0</v>
      </c>
      <c r="K37" s="1"/>
    </row>
    <row r="38" spans="2:11" s="2" customFormat="1" ht="24" customHeight="1">
      <c r="B38" s="10"/>
      <c r="E38" s="1"/>
      <c r="F38" s="9"/>
      <c r="G38" s="21" t="s">
        <v>46</v>
      </c>
      <c r="H38" s="11">
        <v>0</v>
      </c>
      <c r="I38" s="11">
        <v>0</v>
      </c>
      <c r="J38" s="11">
        <v>0</v>
      </c>
      <c r="K38" s="1"/>
    </row>
    <row r="39" spans="2:11" s="2" customFormat="1" ht="24" customHeight="1">
      <c r="B39" s="10"/>
      <c r="E39" s="1"/>
      <c r="F39" s="9"/>
      <c r="G39" s="21" t="s">
        <v>45</v>
      </c>
      <c r="H39" s="11">
        <v>0</v>
      </c>
      <c r="I39" s="11">
        <v>0</v>
      </c>
      <c r="J39" s="11">
        <v>0</v>
      </c>
      <c r="K39" s="1"/>
    </row>
    <row r="40" spans="2:11" s="2" customFormat="1" ht="24" customHeight="1">
      <c r="B40" s="10"/>
      <c r="E40" s="1"/>
      <c r="F40" s="9"/>
      <c r="G40" s="21" t="s">
        <v>44</v>
      </c>
      <c r="H40" s="11">
        <v>0</v>
      </c>
      <c r="I40" s="11">
        <v>0</v>
      </c>
      <c r="J40" s="11">
        <v>0</v>
      </c>
      <c r="K40" s="1"/>
    </row>
    <row r="41" spans="2:11" s="2" customFormat="1" ht="24" customHeight="1">
      <c r="B41" s="10"/>
      <c r="E41" s="1"/>
      <c r="F41" s="9"/>
      <c r="G41" s="19" t="s">
        <v>43</v>
      </c>
      <c r="H41" s="27">
        <f>+H42+H49</f>
        <v>385000000</v>
      </c>
      <c r="I41" s="27">
        <f>+I42+I49</f>
        <v>885000000</v>
      </c>
      <c r="J41" s="27">
        <f>+J42+J49</f>
        <v>996518530</v>
      </c>
      <c r="K41" s="1"/>
    </row>
    <row r="42" spans="2:11" s="2" customFormat="1" ht="24" customHeight="1">
      <c r="B42" s="10"/>
      <c r="E42" s="1"/>
      <c r="F42" s="9"/>
      <c r="G42" s="25" t="s">
        <v>42</v>
      </c>
      <c r="H42" s="27">
        <f>+H43+H46</f>
        <v>135000000</v>
      </c>
      <c r="I42" s="27">
        <f>+I43+I46</f>
        <v>135000000</v>
      </c>
      <c r="J42" s="27">
        <f>+J43+J46</f>
        <v>64506813</v>
      </c>
      <c r="K42" s="1"/>
    </row>
    <row r="43" spans="2:11" s="2" customFormat="1" ht="24" customHeight="1">
      <c r="B43" s="10"/>
      <c r="E43" s="1"/>
      <c r="F43" s="9"/>
      <c r="G43" s="17" t="s">
        <v>41</v>
      </c>
      <c r="H43" s="11">
        <f>SUM(H44:H45)</f>
        <v>0</v>
      </c>
      <c r="I43" s="11">
        <f>SUM(I44:I45)</f>
        <v>0</v>
      </c>
      <c r="J43" s="11">
        <f>SUM(J44:J45)</f>
        <v>0</v>
      </c>
      <c r="K43" s="1"/>
    </row>
    <row r="44" spans="2:11" s="2" customFormat="1" ht="24" customHeight="1">
      <c r="B44" s="10"/>
      <c r="E44" s="1"/>
      <c r="F44" s="9"/>
      <c r="G44" s="21" t="s">
        <v>40</v>
      </c>
      <c r="H44" s="11">
        <v>0</v>
      </c>
      <c r="I44" s="11">
        <v>0</v>
      </c>
      <c r="J44" s="11">
        <v>0</v>
      </c>
      <c r="K44" s="1"/>
    </row>
    <row r="45" spans="2:11" s="2" customFormat="1" ht="24" customHeight="1">
      <c r="B45" s="10"/>
      <c r="E45" s="1"/>
      <c r="F45" s="9"/>
      <c r="G45" s="21" t="s">
        <v>39</v>
      </c>
      <c r="H45" s="11">
        <v>0</v>
      </c>
      <c r="I45" s="11">
        <v>0</v>
      </c>
      <c r="J45" s="11">
        <v>0</v>
      </c>
      <c r="K45" s="1"/>
    </row>
    <row r="46" spans="2:11" s="2" customFormat="1" ht="24" customHeight="1">
      <c r="B46" s="10"/>
      <c r="E46" s="1"/>
      <c r="F46" s="9"/>
      <c r="G46" s="17" t="s">
        <v>14</v>
      </c>
      <c r="H46" s="11">
        <f>SUM(H47:H48)</f>
        <v>135000000</v>
      </c>
      <c r="I46" s="11">
        <f>SUM(I47:I48)</f>
        <v>135000000</v>
      </c>
      <c r="J46" s="11">
        <f>SUM(J47:J48)</f>
        <v>64506813</v>
      </c>
      <c r="K46" s="1"/>
    </row>
    <row r="47" spans="2:11" s="2" customFormat="1" ht="24" customHeight="1">
      <c r="B47" s="10"/>
      <c r="E47" s="1"/>
      <c r="F47" s="9"/>
      <c r="G47" s="21" t="s">
        <v>38</v>
      </c>
      <c r="H47" s="11">
        <v>135000000</v>
      </c>
      <c r="I47" s="11">
        <v>135000000</v>
      </c>
      <c r="J47" s="11">
        <v>64506813</v>
      </c>
      <c r="K47" s="1"/>
    </row>
    <row r="48" spans="2:11" s="2" customFormat="1" ht="24" customHeight="1">
      <c r="B48" s="10"/>
      <c r="E48" s="1"/>
      <c r="F48" s="9"/>
      <c r="G48" s="21" t="s">
        <v>37</v>
      </c>
      <c r="H48" s="11">
        <v>0</v>
      </c>
      <c r="I48" s="11">
        <v>0</v>
      </c>
      <c r="J48" s="11"/>
      <c r="K48" s="1"/>
    </row>
    <row r="49" spans="2:11" s="2" customFormat="1" ht="24" customHeight="1">
      <c r="B49" s="10"/>
      <c r="E49" s="1"/>
      <c r="F49" s="9"/>
      <c r="G49" s="25" t="s">
        <v>36</v>
      </c>
      <c r="H49" s="27">
        <f>+H50+H51+H54+H55</f>
        <v>250000000</v>
      </c>
      <c r="I49" s="27">
        <f>+I50+I51+I54+I55</f>
        <v>750000000</v>
      </c>
      <c r="J49" s="27">
        <f>+J50+J51+J54+J55</f>
        <v>932011717</v>
      </c>
      <c r="K49" s="1"/>
    </row>
    <row r="50" spans="2:11" s="2" customFormat="1" ht="24" customHeight="1">
      <c r="B50" s="10"/>
      <c r="E50" s="1"/>
      <c r="F50" s="9"/>
      <c r="G50" s="17" t="s">
        <v>35</v>
      </c>
      <c r="H50" s="11">
        <v>0</v>
      </c>
      <c r="I50" s="11">
        <v>0</v>
      </c>
      <c r="J50" s="11">
        <v>0</v>
      </c>
      <c r="K50" s="1"/>
    </row>
    <row r="51" spans="2:11" s="2" customFormat="1" ht="24" customHeight="1">
      <c r="B51" s="10"/>
      <c r="E51" s="1"/>
      <c r="F51" s="9"/>
      <c r="G51" s="17" t="s">
        <v>34</v>
      </c>
      <c r="H51" s="11">
        <f>SUM(H52:H53)</f>
        <v>0</v>
      </c>
      <c r="I51" s="11">
        <f>SUM(I52:I53)</f>
        <v>0</v>
      </c>
      <c r="J51" s="11">
        <f>SUM(J52:J53)</f>
        <v>0</v>
      </c>
      <c r="K51" s="1"/>
    </row>
    <row r="52" spans="2:11" s="2" customFormat="1" ht="24" customHeight="1">
      <c r="B52" s="10"/>
      <c r="E52" s="1"/>
      <c r="F52" s="9"/>
      <c r="G52" s="24" t="s">
        <v>33</v>
      </c>
      <c r="H52" s="11">
        <v>0</v>
      </c>
      <c r="I52" s="11">
        <v>0</v>
      </c>
      <c r="J52" s="11">
        <v>0</v>
      </c>
      <c r="K52" s="1"/>
    </row>
    <row r="53" spans="2:11" s="2" customFormat="1" ht="24" customHeight="1">
      <c r="B53" s="10"/>
      <c r="E53" s="1"/>
      <c r="F53" s="9"/>
      <c r="G53" s="24" t="s">
        <v>32</v>
      </c>
      <c r="H53" s="11">
        <v>0</v>
      </c>
      <c r="I53" s="11">
        <v>0</v>
      </c>
      <c r="J53" s="11">
        <v>0</v>
      </c>
      <c r="K53" s="1"/>
    </row>
    <row r="54" spans="2:11" s="2" customFormat="1" ht="24" customHeight="1">
      <c r="B54" s="10"/>
      <c r="E54" s="1"/>
      <c r="F54" s="9"/>
      <c r="G54" s="17" t="s">
        <v>31</v>
      </c>
      <c r="H54" s="11">
        <v>0</v>
      </c>
      <c r="I54" s="11">
        <v>0</v>
      </c>
      <c r="J54" s="11">
        <v>0</v>
      </c>
      <c r="K54" s="1"/>
    </row>
    <row r="55" spans="2:11" s="2" customFormat="1" ht="24" customHeight="1">
      <c r="B55" s="10"/>
      <c r="E55" s="1"/>
      <c r="F55" s="9"/>
      <c r="G55" s="17" t="s">
        <v>30</v>
      </c>
      <c r="H55" s="11">
        <v>250000000</v>
      </c>
      <c r="I55" s="11">
        <v>750000000</v>
      </c>
      <c r="J55" s="11">
        <v>932011717</v>
      </c>
      <c r="K55" s="1"/>
    </row>
    <row r="56" spans="2:11" s="2" customFormat="1" ht="24" customHeight="1">
      <c r="B56" s="10"/>
      <c r="E56" s="1"/>
      <c r="F56" s="9"/>
      <c r="G56" s="23" t="s">
        <v>29</v>
      </c>
      <c r="H56" s="11">
        <v>0</v>
      </c>
      <c r="I56" s="11">
        <v>0</v>
      </c>
      <c r="J56" s="11">
        <v>0</v>
      </c>
      <c r="K56" s="1"/>
    </row>
    <row r="57" spans="2:11" s="2" customFormat="1" ht="24" customHeight="1">
      <c r="B57" s="10"/>
      <c r="E57" s="1"/>
      <c r="F57" s="9"/>
      <c r="G57" s="23" t="s">
        <v>28</v>
      </c>
      <c r="H57" s="27">
        <f>+H58+H61</f>
        <v>629500000</v>
      </c>
      <c r="I57" s="27">
        <f>+I58+I61</f>
        <v>1399400000</v>
      </c>
      <c r="J57" s="27">
        <f>+J58+J61</f>
        <v>1399400000</v>
      </c>
      <c r="K57" s="1"/>
    </row>
    <row r="58" spans="2:11" s="2" customFormat="1" ht="24" customHeight="1">
      <c r="B58" s="10"/>
      <c r="E58" s="1"/>
      <c r="F58" s="9"/>
      <c r="G58" s="22" t="s">
        <v>27</v>
      </c>
      <c r="H58" s="27">
        <f>SUM(H59:H60)</f>
        <v>0</v>
      </c>
      <c r="I58" s="27">
        <f>SUM(I59:I60)</f>
        <v>0</v>
      </c>
      <c r="J58" s="27">
        <f>SUM(J59:J60)</f>
        <v>0</v>
      </c>
      <c r="K58" s="1"/>
    </row>
    <row r="59" spans="2:11" s="2" customFormat="1" ht="24" customHeight="1">
      <c r="B59" s="10"/>
      <c r="E59" s="1"/>
      <c r="F59" s="9"/>
      <c r="G59" s="17" t="s">
        <v>24</v>
      </c>
      <c r="H59" s="11">
        <v>0</v>
      </c>
      <c r="I59" s="11">
        <v>0</v>
      </c>
      <c r="J59" s="11">
        <v>0</v>
      </c>
      <c r="K59" s="1"/>
    </row>
    <row r="60" spans="2:11" s="2" customFormat="1" ht="24" customHeight="1">
      <c r="B60" s="10"/>
      <c r="E60" s="1"/>
      <c r="F60" s="9"/>
      <c r="G60" s="17" t="s">
        <v>26</v>
      </c>
      <c r="H60" s="11">
        <v>0</v>
      </c>
      <c r="I60" s="11">
        <v>0</v>
      </c>
      <c r="J60" s="11">
        <v>0</v>
      </c>
      <c r="K60" s="1"/>
    </row>
    <row r="61" spans="2:11" s="2" customFormat="1" ht="24" customHeight="1">
      <c r="B61" s="10"/>
      <c r="E61" s="1"/>
      <c r="F61" s="9"/>
      <c r="G61" s="22" t="s">
        <v>25</v>
      </c>
      <c r="H61" s="27">
        <f>+H62+H65+H66+H67+H68</f>
        <v>629500000</v>
      </c>
      <c r="I61" s="27">
        <f>+I62+I65+I66+I67+I68</f>
        <v>1399400000</v>
      </c>
      <c r="J61" s="27">
        <f>+J62+J65+J66+J67+J68</f>
        <v>1399400000</v>
      </c>
      <c r="K61" s="1"/>
    </row>
    <row r="62" spans="2:11" s="2" customFormat="1" ht="24" customHeight="1">
      <c r="B62" s="10"/>
      <c r="E62" s="1"/>
      <c r="F62" s="9"/>
      <c r="G62" s="17" t="s">
        <v>24</v>
      </c>
      <c r="H62" s="11">
        <f>SUM(H63:H64)</f>
        <v>0</v>
      </c>
      <c r="I62" s="11">
        <f>SUM(I63:I64)</f>
        <v>0</v>
      </c>
      <c r="J62" s="11">
        <f>SUM(J63:J64)</f>
        <v>0</v>
      </c>
      <c r="K62" s="1"/>
    </row>
    <row r="63" spans="2:11" s="2" customFormat="1" ht="24" customHeight="1">
      <c r="B63" s="10"/>
      <c r="E63" s="1"/>
      <c r="F63" s="9"/>
      <c r="G63" s="21" t="s">
        <v>23</v>
      </c>
      <c r="H63" s="11">
        <v>0</v>
      </c>
      <c r="I63" s="11">
        <v>0</v>
      </c>
      <c r="J63" s="11">
        <v>0</v>
      </c>
      <c r="K63" s="1"/>
    </row>
    <row r="64" spans="2:11" s="2" customFormat="1" ht="24" customHeight="1">
      <c r="B64" s="10"/>
      <c r="E64" s="1"/>
      <c r="F64" s="9"/>
      <c r="G64" s="21" t="s">
        <v>14</v>
      </c>
      <c r="H64" s="11">
        <v>0</v>
      </c>
      <c r="I64" s="11">
        <v>0</v>
      </c>
      <c r="J64" s="11">
        <v>0</v>
      </c>
      <c r="K64" s="1"/>
    </row>
    <row r="65" spans="2:11" s="2" customFormat="1" ht="24" customHeight="1">
      <c r="B65" s="10"/>
      <c r="E65" s="1"/>
      <c r="F65" s="9"/>
      <c r="G65" s="17" t="s">
        <v>22</v>
      </c>
      <c r="H65" s="11">
        <v>0</v>
      </c>
      <c r="I65" s="11">
        <v>0</v>
      </c>
      <c r="J65" s="11">
        <v>0</v>
      </c>
      <c r="K65" s="1"/>
    </row>
    <row r="66" spans="2:11" s="2" customFormat="1" ht="24" customHeight="1">
      <c r="B66" s="10"/>
      <c r="E66" s="1"/>
      <c r="F66" s="9"/>
      <c r="G66" s="20" t="s">
        <v>21</v>
      </c>
      <c r="H66" s="11">
        <v>0</v>
      </c>
      <c r="I66" s="11">
        <v>0</v>
      </c>
      <c r="J66" s="11">
        <v>0</v>
      </c>
      <c r="K66" s="1"/>
    </row>
    <row r="67" spans="2:11" s="2" customFormat="1" ht="24" customHeight="1">
      <c r="B67" s="10"/>
      <c r="E67" s="1"/>
      <c r="F67" s="9"/>
      <c r="G67" s="17" t="s">
        <v>20</v>
      </c>
      <c r="H67" s="11">
        <v>629500000</v>
      </c>
      <c r="I67" s="11">
        <v>1399400000</v>
      </c>
      <c r="J67" s="11">
        <v>1399400000</v>
      </c>
      <c r="K67" s="1"/>
    </row>
    <row r="68" spans="2:11" s="2" customFormat="1" ht="24" customHeight="1">
      <c r="B68" s="10"/>
      <c r="E68" s="1"/>
      <c r="F68" s="9"/>
      <c r="G68" s="17" t="s">
        <v>19</v>
      </c>
      <c r="H68" s="11">
        <v>0</v>
      </c>
      <c r="I68" s="11">
        <v>0</v>
      </c>
      <c r="J68" s="11">
        <v>0</v>
      </c>
      <c r="K68" s="1"/>
    </row>
    <row r="69" spans="2:11" s="2" customFormat="1" ht="24" customHeight="1">
      <c r="B69" s="10"/>
      <c r="E69" s="1"/>
      <c r="F69" s="9"/>
      <c r="G69" s="19" t="s">
        <v>18</v>
      </c>
      <c r="H69" s="27">
        <f>SUM(H70:H73)</f>
        <v>2733026779</v>
      </c>
      <c r="I69" s="27">
        <f>SUM(I70:I73)</f>
        <v>2733026779</v>
      </c>
      <c r="J69" s="27">
        <f>SUM(J70:J73)</f>
        <v>2449172808</v>
      </c>
      <c r="K69" s="1"/>
    </row>
    <row r="70" spans="2:11" s="2" customFormat="1" ht="24" customHeight="1">
      <c r="B70" s="10"/>
      <c r="E70" s="1"/>
      <c r="F70" s="9"/>
      <c r="G70" s="16" t="s">
        <v>17</v>
      </c>
      <c r="H70" s="11">
        <v>0</v>
      </c>
      <c r="I70" s="11">
        <v>0</v>
      </c>
      <c r="J70" s="11"/>
      <c r="K70" s="1"/>
    </row>
    <row r="71" spans="2:11" s="2" customFormat="1" ht="24" customHeight="1">
      <c r="B71" s="10"/>
      <c r="E71" s="1"/>
      <c r="F71" s="9"/>
      <c r="G71" s="16" t="s">
        <v>16</v>
      </c>
      <c r="H71" s="11">
        <v>2284724957</v>
      </c>
      <c r="I71" s="11">
        <v>2284724957</v>
      </c>
      <c r="J71" s="11">
        <v>1912989277</v>
      </c>
      <c r="K71" s="1"/>
    </row>
    <row r="72" spans="2:11" s="2" customFormat="1" ht="24" customHeight="1">
      <c r="B72" s="10"/>
      <c r="E72" s="1"/>
      <c r="F72" s="9"/>
      <c r="G72" s="16" t="s">
        <v>15</v>
      </c>
      <c r="H72" s="11">
        <v>77657909</v>
      </c>
      <c r="I72" s="11">
        <v>77657909</v>
      </c>
      <c r="J72" s="11">
        <v>67024993</v>
      </c>
      <c r="K72" s="1"/>
    </row>
    <row r="73" spans="2:11" s="2" customFormat="1" ht="24" customHeight="1">
      <c r="B73" s="10"/>
      <c r="E73" s="1"/>
      <c r="F73" s="9"/>
      <c r="G73" s="16" t="s">
        <v>14</v>
      </c>
      <c r="H73" s="11">
        <v>370643913</v>
      </c>
      <c r="I73" s="11">
        <v>370643913</v>
      </c>
      <c r="J73" s="11">
        <v>469158538</v>
      </c>
      <c r="K73" s="1"/>
    </row>
    <row r="74" spans="2:11" s="2" customFormat="1" ht="24" customHeight="1">
      <c r="B74" s="10"/>
      <c r="E74" s="1"/>
      <c r="F74" s="9"/>
      <c r="G74" s="19" t="s">
        <v>9</v>
      </c>
      <c r="H74" s="27">
        <f>+H75+H78+H79</f>
        <v>656900000</v>
      </c>
      <c r="I74" s="27">
        <f>+I75+I78+I79</f>
        <v>1426800000</v>
      </c>
      <c r="J74" s="27">
        <f>+J75+J78+J79</f>
        <v>1530563105</v>
      </c>
      <c r="K74" s="1"/>
    </row>
    <row r="75" spans="2:11" s="2" customFormat="1" ht="24" customHeight="1">
      <c r="B75" s="10"/>
      <c r="E75" s="1"/>
      <c r="F75" s="9"/>
      <c r="G75" s="18" t="s">
        <v>13</v>
      </c>
      <c r="H75" s="11">
        <f>SUM(H76:H77)</f>
        <v>0</v>
      </c>
      <c r="I75" s="11">
        <f>SUM(I76:I77)</f>
        <v>0</v>
      </c>
      <c r="J75" s="11">
        <f>SUM(J76:J77)</f>
        <v>0</v>
      </c>
      <c r="K75" s="1"/>
    </row>
    <row r="76" spans="2:11" s="2" customFormat="1" ht="24" customHeight="1">
      <c r="B76" s="10"/>
      <c r="E76" s="1"/>
      <c r="F76" s="9"/>
      <c r="G76" s="17" t="s">
        <v>12</v>
      </c>
      <c r="H76" s="11">
        <v>0</v>
      </c>
      <c r="I76" s="11">
        <v>0</v>
      </c>
      <c r="J76" s="11">
        <v>0</v>
      </c>
      <c r="K76" s="1"/>
    </row>
    <row r="77" spans="2:11" s="2" customFormat="1" ht="24" customHeight="1">
      <c r="B77" s="10"/>
      <c r="E77" s="1"/>
      <c r="F77" s="9"/>
      <c r="G77" s="17" t="s">
        <v>11</v>
      </c>
      <c r="H77" s="11">
        <v>0</v>
      </c>
      <c r="I77" s="11">
        <v>0</v>
      </c>
      <c r="J77" s="11">
        <v>0</v>
      </c>
      <c r="K77" s="1"/>
    </row>
    <row r="78" spans="2:11" s="2" customFormat="1" ht="24" customHeight="1">
      <c r="B78" s="10"/>
      <c r="E78" s="1"/>
      <c r="F78" s="9"/>
      <c r="G78" s="16" t="s">
        <v>10</v>
      </c>
      <c r="H78" s="11">
        <v>0</v>
      </c>
      <c r="I78" s="11">
        <v>0</v>
      </c>
      <c r="J78" s="11">
        <v>0</v>
      </c>
      <c r="K78" s="1"/>
    </row>
    <row r="79" spans="2:11" s="2" customFormat="1" ht="24" customHeight="1">
      <c r="B79" s="10"/>
      <c r="E79" s="1"/>
      <c r="F79" s="9"/>
      <c r="G79" s="16" t="s">
        <v>9</v>
      </c>
      <c r="H79" s="11">
        <v>656900000</v>
      </c>
      <c r="I79" s="11">
        <v>1426800000</v>
      </c>
      <c r="J79" s="11">
        <v>1530563105</v>
      </c>
      <c r="K79" s="1"/>
    </row>
    <row r="80" spans="2:11" s="2" customFormat="1" ht="24" customHeight="1">
      <c r="B80" s="10"/>
      <c r="E80" s="1"/>
      <c r="F80" s="9"/>
      <c r="G80" s="15"/>
      <c r="H80" s="14"/>
      <c r="I80" s="14"/>
      <c r="J80" s="14"/>
      <c r="K80" s="13"/>
    </row>
    <row r="81" spans="2:11" s="2" customFormat="1" ht="24" customHeight="1">
      <c r="B81" s="10"/>
      <c r="E81" s="1"/>
      <c r="F81" s="9"/>
      <c r="G81" s="12" t="s">
        <v>8</v>
      </c>
      <c r="H81" s="7"/>
      <c r="I81" s="7"/>
      <c r="J81" s="7"/>
      <c r="K81" s="13"/>
    </row>
    <row r="82" spans="2:11" s="2" customFormat="1" ht="24" customHeight="1">
      <c r="B82" s="10"/>
      <c r="E82" s="1"/>
      <c r="F82" s="9"/>
      <c r="G82" s="12" t="s">
        <v>7</v>
      </c>
      <c r="H82" s="36">
        <f>SUM(H83:H88)</f>
        <v>7819891096</v>
      </c>
      <c r="I82" s="36">
        <f>SUM(I83:I88)</f>
        <v>8291786556</v>
      </c>
      <c r="J82" s="36">
        <f>SUM(J83:J88)</f>
        <v>8291786556</v>
      </c>
      <c r="K82" s="1"/>
    </row>
    <row r="83" spans="2:11" s="2" customFormat="1" ht="24" customHeight="1">
      <c r="B83" s="10"/>
      <c r="E83" s="1"/>
      <c r="F83" s="9"/>
      <c r="G83" s="8" t="s">
        <v>6</v>
      </c>
      <c r="H83" s="11">
        <v>6311663422</v>
      </c>
      <c r="I83" s="11">
        <v>6804740753</v>
      </c>
      <c r="J83" s="11">
        <v>6804740753</v>
      </c>
      <c r="K83" s="1"/>
    </row>
    <row r="84" spans="2:11" s="2" customFormat="1" ht="24" customHeight="1">
      <c r="B84" s="10"/>
      <c r="E84" s="1"/>
      <c r="F84" s="9"/>
      <c r="G84" s="8" t="s">
        <v>5</v>
      </c>
      <c r="H84" s="11">
        <v>0</v>
      </c>
      <c r="I84" s="11">
        <v>4463494</v>
      </c>
      <c r="J84" s="11">
        <v>4463494</v>
      </c>
      <c r="K84" s="1"/>
    </row>
    <row r="85" spans="2:11" s="2" customFormat="1" ht="24" customHeight="1">
      <c r="B85" s="10"/>
      <c r="E85" s="1"/>
      <c r="F85" s="9"/>
      <c r="G85" s="8" t="s">
        <v>4</v>
      </c>
      <c r="H85" s="11">
        <v>76000000</v>
      </c>
      <c r="I85" s="11">
        <v>158297022</v>
      </c>
      <c r="J85" s="11">
        <v>158297022</v>
      </c>
      <c r="K85" s="1"/>
    </row>
    <row r="86" spans="2:11" s="2" customFormat="1" ht="24" customHeight="1">
      <c r="B86" s="10"/>
      <c r="E86" s="1"/>
      <c r="F86" s="9"/>
      <c r="G86" s="8" t="s">
        <v>3</v>
      </c>
      <c r="H86" s="11">
        <v>1432227674</v>
      </c>
      <c r="I86" s="11">
        <v>1324285287</v>
      </c>
      <c r="J86" s="11">
        <v>1324285287</v>
      </c>
      <c r="K86" s="1"/>
    </row>
    <row r="87" spans="2:11" s="2" customFormat="1" ht="24" customHeight="1">
      <c r="B87" s="10"/>
      <c r="E87" s="1"/>
      <c r="F87" s="9"/>
      <c r="G87" s="8" t="s">
        <v>2</v>
      </c>
      <c r="H87" s="11">
        <v>0</v>
      </c>
      <c r="I87" s="11">
        <v>0</v>
      </c>
      <c r="J87" s="11">
        <v>0</v>
      </c>
      <c r="K87" s="1"/>
    </row>
    <row r="88" spans="2:11" s="2" customFormat="1" ht="24" customHeight="1">
      <c r="B88" s="10"/>
      <c r="E88" s="1"/>
      <c r="F88" s="9"/>
      <c r="G88" s="8" t="s">
        <v>1</v>
      </c>
      <c r="H88" s="11">
        <v>0</v>
      </c>
      <c r="I88" s="11">
        <v>0</v>
      </c>
      <c r="J88" s="11">
        <v>0</v>
      </c>
      <c r="K88" s="1"/>
    </row>
    <row r="89" spans="5:11" s="2" customFormat="1" ht="24" customHeight="1">
      <c r="E89" s="1"/>
      <c r="F89" s="6"/>
      <c r="G89" s="5"/>
      <c r="H89" s="4"/>
      <c r="I89" s="4"/>
      <c r="J89" s="4"/>
      <c r="K89" s="1"/>
    </row>
    <row r="90" spans="5:11" s="2" customFormat="1" ht="23.25">
      <c r="E90" s="1"/>
      <c r="F90" s="38" t="s">
        <v>0</v>
      </c>
      <c r="G90" s="39"/>
      <c r="H90" s="39"/>
      <c r="I90" s="39"/>
      <c r="J90" s="39"/>
      <c r="K90" s="1"/>
    </row>
    <row r="91" spans="5:11" s="2" customFormat="1" ht="60.75" customHeight="1">
      <c r="E91" s="1"/>
      <c r="F91" s="45" t="s">
        <v>79</v>
      </c>
      <c r="G91" s="46"/>
      <c r="H91" s="46"/>
      <c r="I91" s="46"/>
      <c r="J91" s="46"/>
      <c r="K91" s="1"/>
    </row>
    <row r="92" spans="6:10" ht="44.25" customHeight="1">
      <c r="F92" s="37" t="s">
        <v>78</v>
      </c>
      <c r="G92" s="37"/>
      <c r="H92" s="37"/>
      <c r="I92" s="37"/>
      <c r="J92" s="37"/>
    </row>
  </sheetData>
  <sheetProtection/>
  <mergeCells count="7">
    <mergeCell ref="F92:J92"/>
    <mergeCell ref="F90:J90"/>
    <mergeCell ref="G9:G10"/>
    <mergeCell ref="H9:H10"/>
    <mergeCell ref="I9:I10"/>
    <mergeCell ref="J9:J10"/>
    <mergeCell ref="F91:J9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119" scale="2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Ingresos de Flujo de Efectivo</dc:title>
  <dc:subject/>
  <dc:creator>Marco Antonio Hernandez Martinez</dc:creator>
  <cp:keywords/>
  <dc:description/>
  <cp:lastModifiedBy>Carlos Lopez Zavala</cp:lastModifiedBy>
  <cp:lastPrinted>2014-04-08T19:34:50Z</cp:lastPrinted>
  <dcterms:created xsi:type="dcterms:W3CDTF">2014-03-08T00:27:51Z</dcterms:created>
  <dcterms:modified xsi:type="dcterms:W3CDTF">2014-04-14T22:36:09Z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