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<sst xmlns="http://schemas.openxmlformats.org/spreadsheetml/2006/main" count="316" uniqueCount="85">
  <si>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</si>
  <si>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</si>
  <si>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</si>
  <si>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</si>
  <si>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</si>
  <si>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</si>
  <si>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</si>
  <si>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</si>
  <si>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</si>
  <si>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</si>
  <si>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</si>
  <si>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</si>
  <si>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</si>
  <si>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</si>
  <si>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</si>
  <si>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</si>
  <si>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</si>
  <si>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</si>
  <si>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</si>
  <si>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</si>
  <si>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</si>
  <si>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</si>
  <si>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</si>
  <si>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</si>
  <si>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</si>
  <si>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</si>
  <si>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</si>
  <si>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</si>
  <si>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</si>
  <si>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</si>
  <si>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</si>
  <si>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</si>
  <si>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</si>
  <si>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</si>
  <si>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</si>
  <si>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</si>
  <si>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</si>
  <si>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</si>
  <si>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</si>
  <si>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</si>
  <si>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</si>
  <si>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</si>
  <si>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</si>
  <si>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</si>
  <si>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</si>
  <si>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</si>
  <si>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</si>
  <si>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</si>
  <si>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</si>
  <si>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</si>
  <si>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</si>
  <si>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</si>
  <si>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</si>
  <si>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</si>
  <si>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</si>
  <si>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</si>
  <si>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</si>
  <si>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</si>
  <si>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</si>
  <si>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</si>
  <si>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</si>
  <si>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</si>
  <si>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</si>
  <si>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</si>
  <si>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</si>
  <si>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</si>
  <si>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</si>
  <si>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</si>
  <si>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</si>
  <si>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</si>
  <si>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</si>
  <si>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</si>
  <si>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</si>
  <si>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</si>
  <si>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</si>
  <si>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</si>
  <si>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</si>
  <si>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</si>
  <si>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</si>
  <si>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</si>
  <si>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FONDO DE CAPITALIZACION E INVERSION DE SECTOR RURAL</t>
  </si>
  <si>
    <t>ING. F. JAVIER DELGADO MENDOZA</t>
  </si>
  <si>
    <t>DIRECTOR GENERAL</t>
  </si>
  <si>
    <t>LIC. ARTURO CRUZ MORALES</t>
  </si>
  <si>
    <t>DIR. DE ADMINISTRACION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</si>
</sst>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G73" sqref="G73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14989102.73</v>
      </c>
      <c r="E18" s="48">
        <v>10048160.94</v>
      </c>
      <c r="G18" s="85" t="s">
        <v>12</v>
      </c>
      <c r="H18" s="85"/>
      <c r="I18" s="48">
        <v>0</v>
      </c>
      <c r="J18" s="48">
        <v>0</v>
      </c>
      <c r="K18" s="22"/>
    </row>
    <row r="19" spans="1:11" ht="12">
      <c r="A19" s="23"/>
      <c r="B19" s="85" t="s">
        <v>13</v>
      </c>
      <c r="C19" s="85"/>
      <c r="D19" s="48">
        <v>1258228001.6600003</v>
      </c>
      <c r="E19" s="48">
        <v>1238499163.33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62698830.35000001</v>
      </c>
      <c r="J25" s="48">
        <v>34961338.72000001</v>
      </c>
      <c r="K25" s="22"/>
    </row>
    <row r="26" spans="1:11" ht="13.5">
      <c r="A26" s="52"/>
      <c r="B26" s="84" t="s">
        <v>26</v>
      </c>
      <c r="C26" s="84"/>
      <c r="D26" s="53">
        <f>SUM(D18:D24)</f>
        <v>1273217104.3900003</v>
      </c>
      <c r="E26" s="53">
        <f>SUM(E18:E24)</f>
        <v>1248547324.27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62698830.35000001</v>
      </c>
      <c r="J27" s="53">
        <f>SUM(J18:J25)</f>
        <v>34961338.72000001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1637037341</v>
      </c>
      <c r="E31" s="48">
        <v>1369143999.77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13831023.070000023</v>
      </c>
      <c r="E32" s="48">
        <v>23713687.73000002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8555000</v>
      </c>
      <c r="E33" s="48">
        <v>6600000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10302612.86</v>
      </c>
      <c r="E34" s="48">
        <v>10302612.860000001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10407636.24</v>
      </c>
      <c r="J35" s="48">
        <v>10001256.73</v>
      </c>
      <c r="K35" s="22"/>
    </row>
    <row r="36" spans="1:11" ht="12">
      <c r="A36" s="23"/>
      <c r="B36" s="85" t="s">
        <v>40</v>
      </c>
      <c r="C36" s="85"/>
      <c r="D36" s="48">
        <v>-9439251.73</v>
      </c>
      <c r="E36" s="48">
        <v>-9087780.870000001</v>
      </c>
      <c r="G36" s="85" t="s">
        <v>41</v>
      </c>
      <c r="H36" s="85"/>
      <c r="I36" s="48">
        <v>37252246.67</v>
      </c>
      <c r="J36" s="48">
        <v>24984079.73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47659882.910000004</v>
      </c>
      <c r="J38" s="53">
        <f>SUM(J31:J36)</f>
        <v>34985336.46</v>
      </c>
      <c r="K38" s="22"/>
    </row>
    <row r="39" spans="1:11" ht="13.5">
      <c r="A39" s="23"/>
      <c r="B39" s="85" t="s">
        <v>45</v>
      </c>
      <c r="C39" s="85"/>
      <c r="D39" s="48">
        <v>44624421.569999844</v>
      </c>
      <c r="E39" s="48">
        <v>43834378.47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110358713.26000002</v>
      </c>
      <c r="J40" s="53">
        <f>J27+J38</f>
        <v>69946675.18</v>
      </c>
      <c r="K40" s="22"/>
    </row>
    <row r="41" spans="1:11" ht="13.5">
      <c r="A41" s="52"/>
      <c r="B41" s="84" t="s">
        <v>47</v>
      </c>
      <c r="C41" s="84"/>
      <c r="D41" s="53">
        <f>SUM(D31:D39)</f>
        <v>1704911146.7699997</v>
      </c>
      <c r="E41" s="53">
        <f>SUM(E31:E39)</f>
        <v>1444506897.96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2978128251.16</v>
      </c>
      <c r="E43" s="53">
        <f>E26+E41</f>
        <v>2693054222.23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3804781256.07</v>
      </c>
      <c r="J44" s="53">
        <f>SUM(J46:J48)</f>
        <v>3679781256.07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3765295246.7200003</v>
      </c>
      <c r="J46" s="48">
        <v>3640295246.7200003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39486009.35</v>
      </c>
      <c r="J47" s="48">
        <v>39486009.35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534801466.5500001</v>
      </c>
      <c r="J50" s="53">
        <f>SUM(J52:J56)</f>
        <v>415139475.7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122483644.79</v>
      </c>
      <c r="J52" s="48">
        <v>85295476.55000001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417610278.52000004</v>
      </c>
      <c r="J53" s="48">
        <v>332314801.96999997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-5292456.76</v>
      </c>
      <c r="J54" s="48">
        <v>-2470802.82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-1471813184.72</v>
      </c>
      <c r="J58" s="53">
        <f>SUM(J60:J61)</f>
        <v>-1471813184.72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-1471813184.72</v>
      </c>
      <c r="J61" s="48">
        <v>-1471813184.72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2867769537.8999996</v>
      </c>
      <c r="J63" s="53">
        <f>J44+J50+J58</f>
        <v>2623107547.05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2978128251.16</v>
      </c>
      <c r="J65" s="53">
        <f>J40+J63</f>
        <v>2693054222.23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68.25">
      <c r="A3" s="104" t="s">
        <v>5</v>
      </c>
      <c r="B3" s="104"/>
      <c r="C3" s="104"/>
      <c r="D3" s="104"/>
      <c r="E3" s="13" t="str">
        <f>ESF!C7</f>
        <v>FONDO DE CAPITALIZACION E INVERSION DE SECTOR RURAL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14989102.73</v>
      </c>
    </row>
    <row r="8" spans="1:5" ht="15">
      <c r="A8" s="100"/>
      <c r="B8" s="98"/>
      <c r="C8" s="96" t="s">
        <v>13</v>
      </c>
      <c r="D8" s="96"/>
      <c r="E8" s="8">
        <f>ESF!D19</f>
        <v>1258228001.6600003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1273217104.3900003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1637037341</v>
      </c>
    </row>
    <row r="16" spans="1:5" ht="15">
      <c r="A16" s="100"/>
      <c r="B16" s="98"/>
      <c r="C16" s="96" t="s">
        <v>32</v>
      </c>
      <c r="D16" s="96"/>
      <c r="E16" s="8">
        <f>ESF!D32</f>
        <v>13831023.070000023</v>
      </c>
    </row>
    <row r="17" spans="1:5" ht="15">
      <c r="A17" s="100"/>
      <c r="B17" s="98"/>
      <c r="C17" s="96" t="s">
        <v>34</v>
      </c>
      <c r="D17" s="96"/>
      <c r="E17" s="8">
        <f>ESF!D33</f>
        <v>8555000</v>
      </c>
    </row>
    <row r="18" spans="1:5" ht="15">
      <c r="A18" s="100"/>
      <c r="B18" s="98"/>
      <c r="C18" s="96" t="s">
        <v>36</v>
      </c>
      <c r="D18" s="96"/>
      <c r="E18" s="8">
        <f>ESF!D34</f>
        <v>10302612.86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-9439251.73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44624421.569999844</v>
      </c>
    </row>
    <row r="24" spans="1:5" ht="15.75" thickBot="1">
      <c r="A24" s="100"/>
      <c r="B24" s="4"/>
      <c r="C24" s="97" t="s">
        <v>47</v>
      </c>
      <c r="D24" s="97"/>
      <c r="E24" s="9">
        <f>ESF!D41</f>
        <v>1704911146.7699997</v>
      </c>
    </row>
    <row r="25" spans="1:5" ht="15.75" thickBot="1">
      <c r="A25" s="100"/>
      <c r="B25" s="2"/>
      <c r="C25" s="97" t="s">
        <v>49</v>
      </c>
      <c r="D25" s="97"/>
      <c r="E25" s="9">
        <f>ESF!D43</f>
        <v>2978128251.16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0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62698830.35000001</v>
      </c>
    </row>
    <row r="34" spans="1:5" ht="15.75" thickBot="1">
      <c r="A34" s="100"/>
      <c r="B34" s="4"/>
      <c r="C34" s="97" t="s">
        <v>27</v>
      </c>
      <c r="D34" s="97"/>
      <c r="E34" s="9">
        <f>ESF!I27</f>
        <v>62698830.35000001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10407636.24</v>
      </c>
    </row>
    <row r="40" spans="1:5" ht="15">
      <c r="A40" s="100"/>
      <c r="B40" s="98"/>
      <c r="C40" s="96" t="s">
        <v>41</v>
      </c>
      <c r="D40" s="96"/>
      <c r="E40" s="8">
        <f>ESF!I36</f>
        <v>37252246.67</v>
      </c>
    </row>
    <row r="41" spans="1:5" ht="15.75" thickBot="1">
      <c r="A41" s="100"/>
      <c r="B41" s="2"/>
      <c r="C41" s="97" t="s">
        <v>44</v>
      </c>
      <c r="D41" s="97"/>
      <c r="E41" s="9">
        <f>ESF!I38</f>
        <v>47659882.910000004</v>
      </c>
    </row>
    <row r="42" spans="1:5" ht="15.75" thickBot="1">
      <c r="A42" s="100"/>
      <c r="B42" s="2"/>
      <c r="C42" s="97" t="s">
        <v>46</v>
      </c>
      <c r="D42" s="97"/>
      <c r="E42" s="9">
        <f>ESF!I40</f>
        <v>110358713.26000002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3804781256.07</v>
      </c>
    </row>
    <row r="44" spans="1:5" ht="15">
      <c r="A44" s="3"/>
      <c r="B44" s="98"/>
      <c r="C44" s="96" t="s">
        <v>51</v>
      </c>
      <c r="D44" s="96"/>
      <c r="E44" s="8">
        <f>ESF!I46</f>
        <v>3765295246.7200003</v>
      </c>
    </row>
    <row r="45" spans="1:5" ht="15">
      <c r="A45" s="3"/>
      <c r="B45" s="98"/>
      <c r="C45" s="96" t="s">
        <v>52</v>
      </c>
      <c r="D45" s="96"/>
      <c r="E45" s="8">
        <f>ESF!I47</f>
        <v>39486009.35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534801466.5500001</v>
      </c>
    </row>
    <row r="48" spans="1:5" ht="15">
      <c r="A48" s="3"/>
      <c r="B48" s="98"/>
      <c r="C48" s="96" t="s">
        <v>55</v>
      </c>
      <c r="D48" s="96"/>
      <c r="E48" s="8">
        <f>ESF!I52</f>
        <v>122483644.79</v>
      </c>
    </row>
    <row r="49" spans="1:5" ht="15">
      <c r="A49" s="3"/>
      <c r="B49" s="98"/>
      <c r="C49" s="96" t="s">
        <v>56</v>
      </c>
      <c r="D49" s="96"/>
      <c r="E49" s="8">
        <f>ESF!I53</f>
        <v>417610278.52000004</v>
      </c>
    </row>
    <row r="50" spans="1:5" ht="15">
      <c r="A50" s="3"/>
      <c r="B50" s="98"/>
      <c r="C50" s="96" t="s">
        <v>57</v>
      </c>
      <c r="D50" s="96"/>
      <c r="E50" s="8">
        <f>ESF!I54</f>
        <v>-5292456.76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-1471813184.72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-1471813184.72</v>
      </c>
    </row>
    <row r="56" spans="1:5" ht="15.75" thickBot="1">
      <c r="A56" s="3"/>
      <c r="B56" s="98"/>
      <c r="C56" s="97" t="s">
        <v>63</v>
      </c>
      <c r="D56" s="97"/>
      <c r="E56" s="9">
        <f>ESF!I63</f>
        <v>2867769537.8999996</v>
      </c>
    </row>
    <row r="57" spans="1:5" ht="15.75" thickBot="1">
      <c r="A57" s="3"/>
      <c r="B57" s="2"/>
      <c r="C57" s="97" t="s">
        <v>64</v>
      </c>
      <c r="D57" s="97"/>
      <c r="E57" s="9">
        <f>ESF!I65</f>
        <v>2978128251.16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10048160.94</v>
      </c>
    </row>
    <row r="60" spans="1:5" ht="15">
      <c r="A60" s="100"/>
      <c r="B60" s="98"/>
      <c r="C60" s="96" t="s">
        <v>13</v>
      </c>
      <c r="D60" s="96"/>
      <c r="E60" s="8">
        <f>ESF!E19</f>
        <v>1238499163.33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1248547324.27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1369143999.77</v>
      </c>
    </row>
    <row r="68" spans="1:5" ht="15">
      <c r="A68" s="100"/>
      <c r="B68" s="98"/>
      <c r="C68" s="96" t="s">
        <v>32</v>
      </c>
      <c r="D68" s="96"/>
      <c r="E68" s="8">
        <f>ESF!E32</f>
        <v>23713687.73000002</v>
      </c>
    </row>
    <row r="69" spans="1:5" ht="15">
      <c r="A69" s="100"/>
      <c r="B69" s="98"/>
      <c r="C69" s="96" t="s">
        <v>34</v>
      </c>
      <c r="D69" s="96"/>
      <c r="E69" s="8">
        <f>ESF!E33</f>
        <v>6600000</v>
      </c>
    </row>
    <row r="70" spans="1:5" ht="15">
      <c r="A70" s="100"/>
      <c r="B70" s="98"/>
      <c r="C70" s="96" t="s">
        <v>36</v>
      </c>
      <c r="D70" s="96"/>
      <c r="E70" s="8">
        <f>ESF!E34</f>
        <v>10302612.860000001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-9087780.870000001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43834378.47</v>
      </c>
    </row>
    <row r="76" spans="1:5" ht="15.75" thickBot="1">
      <c r="A76" s="100"/>
      <c r="B76" s="4"/>
      <c r="C76" s="97" t="s">
        <v>47</v>
      </c>
      <c r="D76" s="97"/>
      <c r="E76" s="9">
        <f>ESF!E41</f>
        <v>1444506897.96</v>
      </c>
    </row>
    <row r="77" spans="1:5" ht="15.75" thickBot="1">
      <c r="A77" s="100"/>
      <c r="B77" s="2"/>
      <c r="C77" s="97" t="s">
        <v>49</v>
      </c>
      <c r="D77" s="97"/>
      <c r="E77" s="9">
        <f>ESF!E43</f>
        <v>2693054222.23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0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34961338.72000001</v>
      </c>
    </row>
    <row r="86" spans="1:5" ht="15.75" thickBot="1">
      <c r="A86" s="100"/>
      <c r="B86" s="4"/>
      <c r="C86" s="97" t="s">
        <v>27</v>
      </c>
      <c r="D86" s="97"/>
      <c r="E86" s="9">
        <f>ESF!J27</f>
        <v>34961338.72000001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10001256.73</v>
      </c>
    </row>
    <row r="92" spans="1:5" ht="15">
      <c r="A92" s="100"/>
      <c r="B92" s="98"/>
      <c r="C92" s="96" t="s">
        <v>41</v>
      </c>
      <c r="D92" s="96"/>
      <c r="E92" s="8">
        <f>ESF!J36</f>
        <v>24984079.73</v>
      </c>
    </row>
    <row r="93" spans="1:5" ht="15.75" thickBot="1">
      <c r="A93" s="100"/>
      <c r="B93" s="2"/>
      <c r="C93" s="97" t="s">
        <v>44</v>
      </c>
      <c r="D93" s="97"/>
      <c r="E93" s="9">
        <f>ESF!J38</f>
        <v>34985336.46</v>
      </c>
    </row>
    <row r="94" spans="1:5" ht="15.75" thickBot="1">
      <c r="A94" s="100"/>
      <c r="B94" s="2"/>
      <c r="C94" s="97" t="s">
        <v>46</v>
      </c>
      <c r="D94" s="97"/>
      <c r="E94" s="9">
        <f>ESF!J40</f>
        <v>69946675.18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3679781256.07</v>
      </c>
    </row>
    <row r="96" spans="1:5" ht="15">
      <c r="A96" s="3"/>
      <c r="B96" s="98"/>
      <c r="C96" s="96" t="s">
        <v>51</v>
      </c>
      <c r="D96" s="96"/>
      <c r="E96" s="8">
        <f>ESF!J46</f>
        <v>3640295246.7200003</v>
      </c>
    </row>
    <row r="97" spans="1:5" ht="15">
      <c r="A97" s="3"/>
      <c r="B97" s="98"/>
      <c r="C97" s="96" t="s">
        <v>52</v>
      </c>
      <c r="D97" s="96"/>
      <c r="E97" s="8">
        <f>ESF!J47</f>
        <v>39486009.35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415139475.7</v>
      </c>
    </row>
    <row r="100" spans="1:5" ht="15">
      <c r="A100" s="3"/>
      <c r="B100" s="98"/>
      <c r="C100" s="96" t="s">
        <v>55</v>
      </c>
      <c r="D100" s="96"/>
      <c r="E100" s="8">
        <f>ESF!J52</f>
        <v>85295476.55000001</v>
      </c>
    </row>
    <row r="101" spans="1:5" ht="15">
      <c r="A101" s="3"/>
      <c r="B101" s="98"/>
      <c r="C101" s="96" t="s">
        <v>56</v>
      </c>
      <c r="D101" s="96"/>
      <c r="E101" s="8">
        <f>ESF!J53</f>
        <v>332314801.96999997</v>
      </c>
    </row>
    <row r="102" spans="1:5" ht="15">
      <c r="A102" s="3"/>
      <c r="B102" s="98"/>
      <c r="C102" s="96" t="s">
        <v>57</v>
      </c>
      <c r="D102" s="96"/>
      <c r="E102" s="8">
        <f>ESF!J54</f>
        <v>-2470802.82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-1471813184.72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-1471813184.72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2623107547.05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2693054222.23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ING. F. JAVIER DELGADO MENDOZA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GENERAL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LIC. ARTURO CRUZ MORALES</v>
      </c>
    </row>
    <row r="113" spans="1:5" ht="15">
      <c r="A113" s="3"/>
      <c r="B113" s="2"/>
      <c r="C113" s="95"/>
      <c r="D113" s="5" t="s">
        <v>66</v>
      </c>
      <c r="E113" s="10" t="str">
        <f>ESF!G74</f>
        <v>DIR. DE ADMINISTRACION DE RECURSOS FINANCIEROS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Karim Abuchard Padilla</cp:lastModifiedBy>
  <cp:lastPrinted>2014-03-14T19:39:46Z</cp:lastPrinted>
  <dcterms:created xsi:type="dcterms:W3CDTF">2014-01-27T16:27:43Z</dcterms:created>
  <dcterms:modified xsi:type="dcterms:W3CDTF">2014-04-09T18:55:12Z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