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<sst xmlns="http://schemas.openxmlformats.org/spreadsheetml/2006/main" count="162" uniqueCount="42">
  <si>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</si>
  <si>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</si>
  <si>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</si>
  <si>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</si>
  <si>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</si>
  <si>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</si>
  <si>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</si>
  <si>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</si>
  <si>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</si>
  <si>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</si>
  <si>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</si>
  <si>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</si>
  <si>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</si>
  <si>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</si>
  <si>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</si>
  <si>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</si>
  <si>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</si>
  <si>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</si>
  <si>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</si>
  <si>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</si>
  <si>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</si>
  <si>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</si>
  <si>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</si>
  <si>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</si>
  <si>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</si>
  <si>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</si>
  <si>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</si>
  <si>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</si>
  <si>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</si>
  <si>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</si>
  <si>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</si>
  <si>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</si>
  <si>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</si>
  <si>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</si>
  <si>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</si>
  <si>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</si>
  <si>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 xml:space="preserve">FONDO DE CAPITALIZACION E INVERSION DEL SECTOR RURAL </t>
  </si>
  <si>
    <t xml:space="preserve">                       </t>
  </si>
  <si>
    <t>ING. F. JAVIER DELGADO MENDOZA</t>
  </si>
  <si>
    <t>DIRECTOR GENERAL</t>
  </si>
  <si>
    <t>LIC. ARTURO CRUZ MORALES</t>
  </si>
  <si>
    <t>DIR. ADMON.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</si>
</sst>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wrapText="1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H1" sqref="H1:I1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2">
      <c r="A14" s="35"/>
      <c r="B14" s="59" t="s">
        <v>12</v>
      </c>
      <c r="C14" s="59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2">
      <c r="A16" s="35"/>
      <c r="B16" s="60" t="s">
        <v>13</v>
      </c>
      <c r="C16" s="60"/>
      <c r="D16" s="40">
        <f>SUM(D17:D19)</f>
        <v>3679781256.0699997</v>
      </c>
      <c r="E16" s="40">
        <f>SUM(E17:E19)</f>
        <v>0</v>
      </c>
      <c r="F16" s="40">
        <f>SUM(F17:F19)</f>
        <v>0</v>
      </c>
      <c r="G16" s="40">
        <f>SUM(G17:G19)</f>
        <v>-1471813184.72</v>
      </c>
      <c r="H16" s="40">
        <f>SUM(D16:G16)</f>
        <v>2207968071.3499994</v>
      </c>
      <c r="I16" s="34"/>
    </row>
    <row r="17" spans="1:9" ht="12">
      <c r="A17" s="30"/>
      <c r="B17" s="53" t="s">
        <v>14</v>
      </c>
      <c r="C17" s="53"/>
      <c r="D17" s="41">
        <v>2346035370.65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2346035370.65</v>
      </c>
      <c r="I17" s="34"/>
    </row>
    <row r="18" spans="1:9" ht="12">
      <c r="A18" s="30"/>
      <c r="B18" s="53" t="s">
        <v>15</v>
      </c>
      <c r="C18" s="53"/>
      <c r="D18" s="41">
        <v>36657071</v>
      </c>
      <c r="E18" s="41">
        <v>0</v>
      </c>
      <c r="F18" s="41">
        <v>0</v>
      </c>
      <c r="G18" s="41">
        <v>0</v>
      </c>
      <c r="H18" s="39">
        <f t="shared" si="0"/>
        <v>36657071</v>
      </c>
      <c r="I18" s="34"/>
    </row>
    <row r="19" spans="1:9" ht="13.5">
      <c r="A19" s="30"/>
      <c r="B19" s="53" t="s">
        <v>16</v>
      </c>
      <c r="C19" s="53"/>
      <c r="D19" s="41">
        <f>1294259876.07+2828938.35</f>
        <v>1297088814.4199998</v>
      </c>
      <c r="E19" s="41">
        <v>0</v>
      </c>
      <c r="F19" s="41">
        <v>0</v>
      </c>
      <c r="G19" s="41">
        <v>-1471813184.72</v>
      </c>
      <c r="H19" s="39">
        <f t="shared" si="0"/>
        <v>-174724370.3000002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417610278.52000004</v>
      </c>
      <c r="F21" s="40">
        <f>SUM(F22:F25)</f>
        <v>0</v>
      </c>
      <c r="G21" s="40">
        <f>SUM(G22:G25)</f>
        <v>-2470802.8199999994</v>
      </c>
      <c r="H21" s="40">
        <f t="shared" si="0"/>
        <v>415139475.70000005</v>
      </c>
      <c r="I21" s="34"/>
    </row>
    <row r="22" spans="1:9" ht="12">
      <c r="A22" s="30"/>
      <c r="B22" s="53" t="s">
        <v>18</v>
      </c>
      <c r="C22" s="53"/>
      <c r="D22" s="41">
        <v>0</v>
      </c>
      <c r="E22" s="41">
        <v>0</v>
      </c>
      <c r="F22" s="41">
        <v>0</v>
      </c>
      <c r="G22" s="41">
        <v>0</v>
      </c>
      <c r="H22" s="39">
        <f t="shared" si="0"/>
        <v>0</v>
      </c>
      <c r="I22" s="34"/>
    </row>
    <row r="23" spans="1:9" ht="12">
      <c r="A23" s="30"/>
      <c r="B23" s="53" t="s">
        <v>19</v>
      </c>
      <c r="C23" s="53"/>
      <c r="D23" s="41">
        <v>0</v>
      </c>
      <c r="E23" s="41">
        <v>182600515.52000004</v>
      </c>
      <c r="F23" s="41">
        <v>0</v>
      </c>
      <c r="G23" s="41">
        <v>0</v>
      </c>
      <c r="H23" s="39">
        <f t="shared" si="0"/>
        <v>182600515.52000004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235009763</v>
      </c>
      <c r="F24" s="41">
        <v>0</v>
      </c>
      <c r="G24" s="41">
        <v>-2470802.8199999994</v>
      </c>
      <c r="H24" s="39">
        <f t="shared" si="0"/>
        <v>232538960.18</v>
      </c>
      <c r="I24" s="34"/>
    </row>
    <row r="25" spans="1:9" ht="12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3679781256.0699997</v>
      </c>
      <c r="E27" s="42">
        <f>E14+E16+E21</f>
        <v>417610278.52000004</v>
      </c>
      <c r="F27" s="42">
        <f>F14+F16+F21</f>
        <v>0</v>
      </c>
      <c r="G27" s="42">
        <f>G14+G16+G21</f>
        <v>-1474283987.54</v>
      </c>
      <c r="H27" s="42">
        <f>SUM(D27:G27)</f>
        <v>2623107547.0499997</v>
      </c>
      <c r="I27" s="34"/>
    </row>
    <row r="28" spans="1:9" ht="12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125000000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125000000</v>
      </c>
      <c r="I29" s="34"/>
    </row>
    <row r="30" spans="1:9" ht="12">
      <c r="A30" s="30"/>
      <c r="B30" s="53" t="s">
        <v>24</v>
      </c>
      <c r="C30" s="53"/>
      <c r="D30" s="41">
        <v>125000000</v>
      </c>
      <c r="E30" s="41">
        <v>0</v>
      </c>
      <c r="F30" s="41">
        <v>0</v>
      </c>
      <c r="G30" s="41">
        <v>0</v>
      </c>
      <c r="H30" s="39">
        <f>SUM(D30:G30)</f>
        <v>125000000</v>
      </c>
      <c r="I30" s="34"/>
    </row>
    <row r="31" spans="1:9" ht="12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0</v>
      </c>
      <c r="F34" s="40">
        <f>SUM(F35:F38)</f>
        <v>122483644.79</v>
      </c>
      <c r="G34" s="40">
        <f>SUM(G35:G38)</f>
        <v>-2821653.94</v>
      </c>
      <c r="H34" s="40">
        <f>SUM(D34:G34)</f>
        <v>119661990.85000001</v>
      </c>
      <c r="I34" s="34"/>
    </row>
    <row r="35" spans="1:9" ht="12">
      <c r="A35" s="30"/>
      <c r="B35" s="53" t="s">
        <v>18</v>
      </c>
      <c r="C35" s="53"/>
      <c r="D35" s="41">
        <v>0</v>
      </c>
      <c r="E35" s="41">
        <v>0</v>
      </c>
      <c r="F35" s="41">
        <v>122483644.79</v>
      </c>
      <c r="G35" s="41">
        <v>0</v>
      </c>
      <c r="H35" s="39">
        <f>SUM(D35:G35)</f>
        <v>122483644.79</v>
      </c>
      <c r="I35" s="34"/>
    </row>
    <row r="36" spans="1:9" ht="12">
      <c r="A36" s="30"/>
      <c r="B36" s="53" t="s">
        <v>19</v>
      </c>
      <c r="C36" s="53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-2821653.94</v>
      </c>
      <c r="H37" s="39">
        <f>SUM(D37:G37)</f>
        <v>-2821653.94</v>
      </c>
      <c r="I37" s="34"/>
    </row>
    <row r="38" spans="1:9" ht="12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3804781256.0699997</v>
      </c>
      <c r="E40" s="44">
        <f>E27+E29+E34</f>
        <v>417610278.52000004</v>
      </c>
      <c r="F40" s="44">
        <f>F27+F29+F34</f>
        <v>122483644.79</v>
      </c>
      <c r="G40" s="44">
        <f>G27+G29+G34</f>
        <v>-1477105641.48</v>
      </c>
      <c r="H40" s="44">
        <f>SUM(D40:G40)</f>
        <v>2867769537.9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 t="s">
        <v>37</v>
      </c>
      <c r="H45" s="62"/>
      <c r="I45" s="12"/>
      <c r="J45" s="12"/>
    </row>
    <row r="46" spans="1:10" ht="13.5" customHeight="1">
      <c r="A46" s="8"/>
      <c r="B46" s="14"/>
      <c r="C46" s="64" t="s">
        <v>38</v>
      </c>
      <c r="D46" s="64"/>
      <c r="E46" s="12"/>
      <c r="F46" s="12"/>
      <c r="G46" s="64" t="s">
        <v>40</v>
      </c>
      <c r="H46" s="64"/>
      <c r="I46" s="15"/>
      <c r="J46" s="12"/>
    </row>
    <row r="47" spans="1:10" ht="13.5" customHeight="1">
      <c r="A47" s="8"/>
      <c r="B47" s="16"/>
      <c r="C47" s="65" t="s">
        <v>39</v>
      </c>
      <c r="D47" s="65"/>
      <c r="E47" s="17"/>
      <c r="F47" s="17"/>
      <c r="G47" s="65" t="s">
        <v>41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68.25">
      <c r="B3" s="66" t="s">
        <v>5</v>
      </c>
      <c r="C3" s="66"/>
      <c r="D3" s="66"/>
      <c r="E3" s="5" t="str">
        <f>EVHP!C8</f>
        <v>FONDO DE CAPITALIZACION E INVERSION DEL SECTOR RURAL 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3679781256.0699997</v>
      </c>
    </row>
    <row r="8" spans="2:5" ht="15">
      <c r="B8" s="70"/>
      <c r="C8" s="69" t="s">
        <v>14</v>
      </c>
      <c r="D8" s="69"/>
      <c r="E8" s="3">
        <f>EVHP!D17</f>
        <v>2346035370.65</v>
      </c>
    </row>
    <row r="9" spans="2:5" ht="15">
      <c r="B9" s="70"/>
      <c r="C9" s="69" t="s">
        <v>15</v>
      </c>
      <c r="D9" s="69"/>
      <c r="E9" s="3">
        <f>EVHP!D18</f>
        <v>36657071</v>
      </c>
    </row>
    <row r="10" spans="2:5" ht="29.25" customHeight="1">
      <c r="B10" s="70"/>
      <c r="C10" s="69" t="s">
        <v>16</v>
      </c>
      <c r="D10" s="69"/>
      <c r="E10" s="3">
        <f>EVHP!D19</f>
        <v>1297088814.4199998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3679781256.0699997</v>
      </c>
    </row>
    <row r="17" spans="2:5" ht="34.5" customHeight="1">
      <c r="B17" s="70"/>
      <c r="C17" s="68" t="s">
        <v>23</v>
      </c>
      <c r="D17" s="68"/>
      <c r="E17" s="2">
        <f>EVHP!D29</f>
        <v>125000000</v>
      </c>
    </row>
    <row r="18" spans="2:5" ht="15">
      <c r="B18" s="70"/>
      <c r="C18" s="69" t="s">
        <v>24</v>
      </c>
      <c r="D18" s="69"/>
      <c r="E18" s="3">
        <f>EVHP!D30</f>
        <v>125000000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3804781256.0699997</v>
      </c>
    </row>
    <row r="27" spans="2:5" ht="15">
      <c r="B27" s="74" t="s">
        <v>8</v>
      </c>
      <c r="C27" s="67" t="s">
        <v>12</v>
      </c>
      <c r="D27" s="67"/>
      <c r="E27" s="2">
        <f>EVHP!E14</f>
        <v>0</v>
      </c>
    </row>
    <row r="28" spans="2:5" ht="15">
      <c r="B28" s="74"/>
      <c r="C28" s="68" t="s">
        <v>13</v>
      </c>
      <c r="D28" s="68"/>
      <c r="E28" s="2">
        <f>EVHP!E16</f>
        <v>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417610278.52000004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182600515.52000004</v>
      </c>
    </row>
    <row r="35" spans="2:5" ht="15">
      <c r="B35" s="74"/>
      <c r="C35" s="69" t="s">
        <v>20</v>
      </c>
      <c r="D35" s="69"/>
      <c r="E35" s="3">
        <f>EVHP!E24</f>
        <v>235009763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417610278.52000004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0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0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417610278.52000004</v>
      </c>
    </row>
    <row r="48" spans="2:5" ht="15">
      <c r="B48" s="74" t="s">
        <v>9</v>
      </c>
      <c r="C48" s="67" t="s">
        <v>12</v>
      </c>
      <c r="D48" s="67"/>
      <c r="E48" s="2">
        <f>EVHP!F14</f>
        <v>0</v>
      </c>
    </row>
    <row r="49" spans="2:5" ht="15">
      <c r="B49" s="74"/>
      <c r="C49" s="68" t="s">
        <v>13</v>
      </c>
      <c r="D49" s="68"/>
      <c r="E49" s="2">
        <f>EVHP!F16</f>
        <v>0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0</v>
      </c>
    </row>
    <row r="54" spans="2:5" ht="15">
      <c r="B54" s="74"/>
      <c r="C54" s="69" t="s">
        <v>18</v>
      </c>
      <c r="D54" s="69"/>
      <c r="E54" s="3">
        <f>EVHP!F22</f>
        <v>0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0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122483644.79</v>
      </c>
    </row>
    <row r="64" spans="2:5" ht="15">
      <c r="B64" s="74"/>
      <c r="C64" s="69" t="s">
        <v>18</v>
      </c>
      <c r="D64" s="69"/>
      <c r="E64" s="3">
        <f>EVHP!F35</f>
        <v>122483644.79</v>
      </c>
    </row>
    <row r="65" spans="2:5" ht="15">
      <c r="B65" s="74"/>
      <c r="C65" s="69" t="s">
        <v>19</v>
      </c>
      <c r="D65" s="69"/>
      <c r="E65" s="3">
        <f>EVHP!F36</f>
        <v>0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122483644.79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-1471813184.72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-1471813184.72</v>
      </c>
    </row>
    <row r="74" spans="2:5" ht="15">
      <c r="B74" s="70"/>
      <c r="C74" s="68" t="s">
        <v>17</v>
      </c>
      <c r="D74" s="68"/>
      <c r="E74" s="2">
        <f>EVHP!G21</f>
        <v>-2470802.8199999994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-2470802.8199999994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-1474283987.54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-2821653.94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-2821653.94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-1477105641.48</v>
      </c>
    </row>
    <row r="90" spans="2:5" ht="15">
      <c r="B90" s="70" t="s">
        <v>11</v>
      </c>
      <c r="C90" s="67" t="s">
        <v>12</v>
      </c>
      <c r="D90" s="67"/>
      <c r="E90" s="2">
        <f>EVHP!H14</f>
        <v>0</v>
      </c>
    </row>
    <row r="91" spans="2:5" ht="15">
      <c r="B91" s="70"/>
      <c r="C91" s="68" t="s">
        <v>13</v>
      </c>
      <c r="D91" s="68"/>
      <c r="E91" s="2">
        <f>EVHP!H16</f>
        <v>2207968071.3499994</v>
      </c>
    </row>
    <row r="92" spans="2:5" ht="15">
      <c r="B92" s="70"/>
      <c r="C92" s="69" t="s">
        <v>14</v>
      </c>
      <c r="D92" s="69"/>
      <c r="E92" s="3">
        <f>EVHP!H17</f>
        <v>2346035370.65</v>
      </c>
    </row>
    <row r="93" spans="2:5" ht="15">
      <c r="B93" s="70"/>
      <c r="C93" s="69" t="s">
        <v>15</v>
      </c>
      <c r="D93" s="69"/>
      <c r="E93" s="3">
        <f>EVHP!H18</f>
        <v>36657071</v>
      </c>
    </row>
    <row r="94" spans="2:5" ht="15">
      <c r="B94" s="70"/>
      <c r="C94" s="69" t="s">
        <v>16</v>
      </c>
      <c r="D94" s="69"/>
      <c r="E94" s="3">
        <f>EVHP!H19</f>
        <v>-174724370.3000002</v>
      </c>
    </row>
    <row r="95" spans="2:5" ht="15">
      <c r="B95" s="70"/>
      <c r="C95" s="68" t="s">
        <v>17</v>
      </c>
      <c r="D95" s="68"/>
      <c r="E95" s="2">
        <f>EVHP!H21</f>
        <v>415139475.70000005</v>
      </c>
    </row>
    <row r="96" spans="2:5" ht="15">
      <c r="B96" s="70"/>
      <c r="C96" s="69" t="s">
        <v>18</v>
      </c>
      <c r="D96" s="69"/>
      <c r="E96" s="3">
        <f>EVHP!H22</f>
        <v>0</v>
      </c>
    </row>
    <row r="97" spans="2:5" ht="15">
      <c r="B97" s="70"/>
      <c r="C97" s="69" t="s">
        <v>19</v>
      </c>
      <c r="D97" s="69"/>
      <c r="E97" s="3">
        <f>EVHP!H23</f>
        <v>182600515.52000004</v>
      </c>
    </row>
    <row r="98" spans="2:5" ht="15">
      <c r="B98" s="70"/>
      <c r="C98" s="69" t="s">
        <v>20</v>
      </c>
      <c r="D98" s="69"/>
      <c r="E98" s="3">
        <f>EVHP!H24</f>
        <v>232538960.18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3679781256.0699997</v>
      </c>
    </row>
    <row r="101" spans="2:5" ht="15">
      <c r="B101" s="70"/>
      <c r="C101" s="68" t="s">
        <v>23</v>
      </c>
      <c r="D101" s="68"/>
      <c r="E101" s="2">
        <f>SUM(E17:H17)</f>
        <v>125000000</v>
      </c>
    </row>
    <row r="102" spans="2:5" ht="15">
      <c r="B102" s="70"/>
      <c r="C102" s="69" t="s">
        <v>24</v>
      </c>
      <c r="D102" s="69"/>
      <c r="E102" s="3">
        <f>EVHP!H30</f>
        <v>125000000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119661990.85000001</v>
      </c>
    </row>
    <row r="106" spans="2:5" ht="15">
      <c r="B106" s="70"/>
      <c r="C106" s="69" t="s">
        <v>18</v>
      </c>
      <c r="D106" s="69"/>
      <c r="E106" s="3">
        <f>EVHP!H35</f>
        <v>122483644.79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-2821653.94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3804781256.0699997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ING. F. JAVIER DELGADO MENDOZA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Karim Abuchard Padilla</cp:lastModifiedBy>
  <cp:lastPrinted>2014-03-14T19:26:38Z</cp:lastPrinted>
  <dcterms:created xsi:type="dcterms:W3CDTF">2014-01-27T17:49:52Z</dcterms:created>
  <dcterms:modified xsi:type="dcterms:W3CDTF">2014-03-27T01:04:54Z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