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240" windowHeight="12075" activeTab="0"/>
  </bookViews>
  <sheets>
    <sheet name="R06-HAT" sheetId="1" r:id="rId1"/>
  </sheets>
  <definedNames>
    <definedName name="_xlnm.Print_Area" localSheetId="0">'R06-HAT'!$F$1:$J$70</definedName>
    <definedName name="FORM">#REF!</definedName>
    <definedName name="_xlnm.Print_Titles" localSheetId="0">'R06-HAT'!$2:$10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  <comment ref="F73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<sst xmlns="http://schemas.openxmlformats.org/spreadsheetml/2006/main" count="66" uniqueCount="61">
  <si>
    <t>CUENTA DE LA HACIENDA PÚBLICA FEDERAL DE 2013</t>
  </si>
  <si>
    <t>INGRESOS DE FLUJO DE EFECTIVO DE ENTIDADES DE CONTROL PRESUPUESTARIO INDIRECTO</t>
  </si>
  <si>
    <t>FONDOS Y FIDEICOMISOS</t>
  </si>
  <si>
    <t>06 SECRETARÍA DE HACIENDA Y CRÉDITO PÚBLICO</t>
  </si>
  <si>
    <t>HAT FONDO DE CAPITALIZACIÓN E INVERSIÓN DEL SECTOR RURAL</t>
  </si>
  <si>
    <t>(Pesos)</t>
  </si>
  <si>
    <t>Conceptos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</si>
  <si>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</si>
  <si>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</si>
  <si>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</si>
  <si>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</si>
  <si>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r>
      <t xml:space="preserve">DISPONIBILIDAD INICIAL </t>
    </r>
    <r>
      <rPr>
        <b/>
        <vertAlign val="superscript"/>
        <sz val="16"/>
        <rFont val="Soberana Sans Light"/>
        <family val="3"/>
      </rPr>
      <t>2/</t>
    </r>
  </si>
  <si>
    <t>CORRIENTES</t>
  </si>
  <si>
    <t>FINANCIERAS EN EL SECTOR PÚBLICO</t>
  </si>
  <si>
    <t>FINANCIERAS EN OTROS SECTORES</t>
  </si>
  <si>
    <t>EN TESORERÍA DERIVADA DE CRÉDITO EXTERNO</t>
  </si>
  <si>
    <t>INGRESOS</t>
  </si>
  <si>
    <t>INGRESOS POR OPERACIONES AJENAS</t>
  </si>
  <si>
    <t>POR CUENTA DE TERCEROS</t>
  </si>
  <si>
    <t>POR EROGACIONES RECUPERABLES</t>
  </si>
  <si>
    <t>RECUPERACIÓN DE CARTERA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</si>
  <si>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</si>
  <si>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</si>
  <si>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</si>
  <si>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</si>
  <si>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</si>
  <si>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</si>
  <si>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</si>
  <si>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</si>
  <si>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CONTRATACIÓN DE CRÉDITOS</t>
  </si>
  <si>
    <t>EXTERNO</t>
  </si>
  <si>
    <t>A TESORERÍA DE LA FEDERACIÓN</t>
  </si>
  <si>
    <t>A CARGO DE GOBIERNO FEDERAL</t>
  </si>
  <si>
    <t>A CARGO DE BANCOS Y FONDOS DE FOMENTO</t>
  </si>
  <si>
    <t>OTROS</t>
  </si>
  <si>
    <t>A CARGO DE LA ENTIDAD</t>
  </si>
  <si>
    <t>A CARGO DE OTROS</t>
  </si>
  <si>
    <t xml:space="preserve">  INTERNO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</si>
  <si>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</si>
  <si>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</si>
  <si>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</si>
  <si>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</si>
  <si>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</si>
  <si>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</si>
  <si>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SUBSIDIOS Y APOYOS FISCALES</t>
  </si>
  <si>
    <t>SUBSIDIOS</t>
  </si>
  <si>
    <t>DE CAPITAL</t>
  </si>
  <si>
    <t>APOYOS FISCALES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</si>
  <si>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</si>
  <si>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</si>
  <si>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</si>
  <si>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</si>
  <si>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</si>
  <si>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INGRESOS POR OPERACIÓN</t>
  </si>
  <si>
    <t>INTERESES COBRADOS</t>
  </si>
  <si>
    <t>COMISIONES COBRADAS</t>
  </si>
  <si>
    <t>OTROS INGRESOS</t>
  </si>
  <si>
    <t>PRODUCTOS Y BENEFICIOS DIRECTOS</t>
  </si>
  <si>
    <t>1/ Las cifras a pesos y las sumas, pueden diferir por efectos de redondeo.  </t>
  </si>
  <si>
    <t>2/ La disponibilidad inicial reportada en la columna obtenido, corresponde al saldo al inicio del periodo que se reporta que la entidad mantiene en caja, depositados o invertidos, toda vez que corresponden a compromisos de inversión en los diferentes vehículos que opera FOCIR, en tanto son recibidas las llamadas de capital para ser exhibidos.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</si>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</sst>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_-#,##0_-;\-#,##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8"/>
      <name val="Tahoma"/>
      <family val="2"/>
    </font>
    <font>
      <sz val="18"/>
      <name val="Arial"/>
      <family val="2"/>
    </font>
    <font>
      <sz val="10"/>
      <color indexed="8"/>
      <name val="Tahoma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sz val="16"/>
      <color indexed="9"/>
      <name val="Soberana Sans Light"/>
      <family val="3"/>
    </font>
    <font>
      <sz val="16"/>
      <color indexed="8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sz val="16"/>
      <color theme="0"/>
      <name val="Soberana Sans Light"/>
      <family val="3"/>
    </font>
    <font>
      <sz val="16"/>
      <color theme="1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37" fontId="51" fillId="33" borderId="10" xfId="0" applyNumberFormat="1" applyFont="1" applyFill="1" applyBorder="1" applyAlignment="1">
      <alignment vertical="center"/>
    </xf>
    <xf numFmtId="37" fontId="51" fillId="33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justify" vertical="justify" wrapText="1"/>
    </xf>
    <xf numFmtId="164" fontId="3" fillId="0" borderId="13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justify" wrapText="1"/>
    </xf>
    <xf numFmtId="0" fontId="50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49" fontId="8" fillId="0" borderId="0" xfId="0" applyNumberFormat="1" applyFont="1" applyFill="1" applyAlignment="1">
      <alignment horizontal="justify" vertical="justify" wrapText="1"/>
    </xf>
    <xf numFmtId="165" fontId="3" fillId="0" borderId="13" xfId="46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left" vertical="justify" wrapText="1" indent="1"/>
    </xf>
    <xf numFmtId="49" fontId="8" fillId="0" borderId="0" xfId="0" applyNumberFormat="1" applyFont="1" applyFill="1" applyAlignment="1">
      <alignment horizontal="left" vertical="justify" wrapText="1" indent="2"/>
    </xf>
    <xf numFmtId="166" fontId="50" fillId="0" borderId="14" xfId="46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Alignment="1">
      <alignment horizontal="left" vertical="justify" wrapText="1" indent="2"/>
    </xf>
    <xf numFmtId="49" fontId="8" fillId="0" borderId="0" xfId="0" applyNumberFormat="1" applyFont="1" applyFill="1" applyAlignment="1">
      <alignment horizontal="left" vertical="justify" wrapText="1" indent="3"/>
    </xf>
    <xf numFmtId="49" fontId="8" fillId="0" borderId="0" xfId="0" applyNumberFormat="1" applyFont="1" applyFill="1" applyAlignment="1">
      <alignment horizontal="left" vertical="justify" wrapText="1" indent="4"/>
    </xf>
    <xf numFmtId="0" fontId="8" fillId="0" borderId="0" xfId="0" applyNumberFormat="1" applyFont="1" applyFill="1" applyAlignment="1">
      <alignment horizontal="left" vertical="center" indent="4"/>
    </xf>
    <xf numFmtId="0" fontId="5" fillId="0" borderId="0" xfId="0" applyNumberFormat="1" applyFont="1" applyFill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4"/>
    </xf>
    <xf numFmtId="49" fontId="5" fillId="0" borderId="0" xfId="0" applyNumberFormat="1" applyFont="1" applyFill="1" applyAlignment="1">
      <alignment horizontal="left" vertical="center" indent="2"/>
    </xf>
    <xf numFmtId="49" fontId="8" fillId="0" borderId="0" xfId="0" applyNumberFormat="1" applyFont="1" applyFill="1" applyAlignment="1">
      <alignment horizontal="left" vertical="center" indent="3"/>
    </xf>
    <xf numFmtId="49" fontId="4" fillId="0" borderId="12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justify" wrapText="1" indent="4"/>
    </xf>
    <xf numFmtId="49" fontId="8" fillId="0" borderId="15" xfId="0" applyNumberFormat="1" applyFont="1" applyFill="1" applyBorder="1" applyAlignment="1">
      <alignment horizontal="left" vertical="justify" wrapText="1" indent="3"/>
    </xf>
    <xf numFmtId="49" fontId="8" fillId="0" borderId="0" xfId="0" applyNumberFormat="1" applyFont="1" applyFill="1" applyAlignment="1">
      <alignment horizontal="left" vertical="center" indent="2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65" fontId="3" fillId="0" borderId="18" xfId="46" applyNumberFormat="1" applyFont="1" applyFill="1" applyBorder="1" applyAlignment="1">
      <alignment vertical="top"/>
    </xf>
    <xf numFmtId="165" fontId="50" fillId="0" borderId="14" xfId="46" applyNumberFormat="1" applyFont="1" applyFill="1" applyBorder="1" applyAlignment="1">
      <alignment horizontal="center" vertical="top" wrapText="1"/>
    </xf>
    <xf numFmtId="165" fontId="7" fillId="0" borderId="13" xfId="46" applyNumberFormat="1" applyFont="1" applyFill="1" applyBorder="1" applyAlignment="1">
      <alignment vertical="top"/>
    </xf>
    <xf numFmtId="165" fontId="4" fillId="0" borderId="14" xfId="46" applyNumberFormat="1" applyFont="1" applyFill="1" applyBorder="1" applyAlignment="1">
      <alignment horizontal="center" vertical="top" wrapText="1"/>
    </xf>
    <xf numFmtId="165" fontId="4" fillId="0" borderId="13" xfId="46" applyNumberFormat="1" applyFont="1" applyFill="1" applyBorder="1" applyAlignment="1">
      <alignment/>
    </xf>
    <xf numFmtId="165" fontId="50" fillId="0" borderId="13" xfId="46" applyNumberFormat="1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37" fontId="52" fillId="33" borderId="0" xfId="0" applyNumberFormat="1" applyFont="1" applyFill="1" applyBorder="1" applyAlignment="1">
      <alignment vertical="center"/>
    </xf>
    <xf numFmtId="0" fontId="53" fillId="0" borderId="19" xfId="0" applyFont="1" applyBorder="1" applyAlignment="1">
      <alignment vertical="center"/>
    </xf>
    <xf numFmtId="37" fontId="52" fillId="33" borderId="20" xfId="0" applyNumberFormat="1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2" fillId="33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showZeros="0" tabSelected="1" zoomScale="50" zoomScaleNormal="50" zoomScaleSheetLayoutView="50" zoomScalePageLayoutView="0" workbookViewId="0" topLeftCell="A40">
      <selection activeCell="F70" sqref="F70:J70"/>
    </sheetView>
  </sheetViews>
  <sheetFormatPr defaultColWidth="11.421875" defaultRowHeight="15"/>
  <cols>
    <col min="1" max="4" width="11.8515625" style="4" customWidth="1"/>
    <col min="5" max="6" width="5.00390625" style="3" customWidth="1"/>
    <col min="7" max="7" width="101.00390625" style="3" customWidth="1"/>
    <col min="8" max="10" width="35.28125" style="3" customWidth="1"/>
    <col min="11" max="11" width="11.421875" style="3" customWidth="1"/>
    <col min="12" max="43" width="20.57421875" style="4" customWidth="1"/>
    <col min="44" max="49" width="11.421875" style="4" customWidth="1"/>
    <col min="50" max="16384" width="11.421875" style="3" customWidth="1"/>
  </cols>
  <sheetData>
    <row r="1" spans="1:49" ht="23.25">
      <c r="A1" s="1"/>
      <c r="B1" s="1"/>
      <c r="C1" s="1"/>
      <c r="D1" s="1"/>
      <c r="E1" s="1"/>
      <c r="F1" s="2"/>
      <c r="G1" s="2"/>
      <c r="H1" s="2">
        <v>0</v>
      </c>
      <c r="I1" s="2"/>
      <c r="J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3.25">
      <c r="A2" s="1"/>
      <c r="B2" s="1"/>
      <c r="C2" s="1"/>
      <c r="D2" s="1"/>
      <c r="E2" s="1"/>
      <c r="F2" s="2"/>
      <c r="G2" s="2"/>
      <c r="H2" s="2"/>
      <c r="I2" s="2"/>
      <c r="J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4" customHeight="1">
      <c r="A3" s="1"/>
      <c r="B3" s="1"/>
      <c r="C3" s="1"/>
      <c r="D3" s="1"/>
      <c r="E3" s="1"/>
      <c r="F3" s="2" t="s">
        <v>0</v>
      </c>
      <c r="G3" s="2"/>
      <c r="H3" s="2"/>
      <c r="I3" s="2"/>
      <c r="J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4" customHeight="1">
      <c r="A4" s="1"/>
      <c r="B4" s="1"/>
      <c r="C4" s="1"/>
      <c r="D4" s="1"/>
      <c r="E4" s="1"/>
      <c r="F4" s="2" t="s">
        <v>1</v>
      </c>
      <c r="G4" s="2"/>
      <c r="H4" s="2"/>
      <c r="I4" s="2"/>
      <c r="J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24" customHeight="1">
      <c r="A5" s="1"/>
      <c r="B5" s="1"/>
      <c r="C5" s="1"/>
      <c r="D5" s="1"/>
      <c r="E5" s="1"/>
      <c r="F5" s="2" t="s">
        <v>2</v>
      </c>
      <c r="G5" s="2"/>
      <c r="H5" s="2"/>
      <c r="I5" s="2"/>
      <c r="J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24" customHeight="1">
      <c r="A6" s="1"/>
      <c r="B6" s="1"/>
      <c r="C6" s="1"/>
      <c r="D6" s="1"/>
      <c r="E6" s="1"/>
      <c r="F6" s="2" t="s">
        <v>3</v>
      </c>
      <c r="G6" s="2"/>
      <c r="H6" s="2"/>
      <c r="I6" s="2"/>
      <c r="J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24" customHeight="1">
      <c r="A7" s="1"/>
      <c r="B7" s="1"/>
      <c r="C7" s="1"/>
      <c r="D7" s="1"/>
      <c r="E7" s="1"/>
      <c r="F7" s="2" t="s">
        <v>4</v>
      </c>
      <c r="G7" s="2"/>
      <c r="H7" s="2"/>
      <c r="I7" s="2"/>
      <c r="J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24" customHeight="1">
      <c r="A8" s="1"/>
      <c r="B8" s="1"/>
      <c r="C8" s="1"/>
      <c r="D8" s="1"/>
      <c r="E8" s="1"/>
      <c r="F8" s="2" t="s">
        <v>5</v>
      </c>
      <c r="G8" s="2"/>
      <c r="H8" s="2"/>
      <c r="I8" s="2"/>
      <c r="J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23.25">
      <c r="A9" s="1"/>
      <c r="B9" s="1"/>
      <c r="C9" s="1"/>
      <c r="D9" s="1"/>
      <c r="E9" s="1"/>
      <c r="F9" s="5"/>
      <c r="G9" s="40" t="s">
        <v>6</v>
      </c>
      <c r="H9" s="42" t="s">
        <v>7</v>
      </c>
      <c r="I9" s="44" t="s">
        <v>8</v>
      </c>
      <c r="J9" s="44" t="s">
        <v>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23.25">
      <c r="A10" s="1"/>
      <c r="B10" s="1"/>
      <c r="C10" s="1"/>
      <c r="D10" s="1"/>
      <c r="E10" s="1"/>
      <c r="F10" s="6"/>
      <c r="G10" s="41"/>
      <c r="H10" s="43"/>
      <c r="I10" s="43"/>
      <c r="J10" s="4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23.25">
      <c r="A11" s="1"/>
      <c r="B11" s="1"/>
      <c r="C11" s="1"/>
      <c r="D11" s="1"/>
      <c r="E11" s="1"/>
      <c r="F11" s="7"/>
      <c r="G11" s="8"/>
      <c r="H11" s="9"/>
      <c r="I11" s="9"/>
      <c r="J11" s="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23.25">
      <c r="A12" s="1"/>
      <c r="B12" s="1"/>
      <c r="C12" s="1"/>
      <c r="D12" s="1"/>
      <c r="E12" s="1"/>
      <c r="F12" s="7"/>
      <c r="G12" s="10"/>
      <c r="H12" s="9"/>
      <c r="I12" s="9"/>
      <c r="J12" s="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2:49" ht="23.25">
      <c r="B13" s="11"/>
      <c r="E13" s="1"/>
      <c r="F13" s="7"/>
      <c r="G13" s="12" t="s">
        <v>10</v>
      </c>
      <c r="H13" s="34">
        <f>+H15+H20</f>
        <v>1249885108</v>
      </c>
      <c r="I13" s="34">
        <f>+I15+I20</f>
        <v>1508596574</v>
      </c>
      <c r="J13" s="34">
        <f>+J15+J20</f>
        <v>1609609102.46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5:49" ht="23.25">
      <c r="E14" s="1"/>
      <c r="F14" s="7"/>
      <c r="G14" s="13"/>
      <c r="H14" s="14"/>
      <c r="I14" s="14"/>
      <c r="J14" s="1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2:49" ht="23.25">
      <c r="B15" s="11"/>
      <c r="E15" s="1"/>
      <c r="F15" s="7"/>
      <c r="G15" s="15" t="s">
        <v>11</v>
      </c>
      <c r="H15" s="35">
        <f>SUM(H16:H19)</f>
        <v>976539560</v>
      </c>
      <c r="I15" s="35">
        <f>SUM(I16:I19)</f>
        <v>1235251026</v>
      </c>
      <c r="J15" s="35">
        <f>SUM(J16:J19)</f>
        <v>1235251026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2:49" ht="23.25">
      <c r="B16" s="11"/>
      <c r="E16" s="1"/>
      <c r="F16" s="7"/>
      <c r="G16" s="16" t="s">
        <v>12</v>
      </c>
      <c r="H16" s="17">
        <v>100000</v>
      </c>
      <c r="I16" s="17">
        <v>10047797</v>
      </c>
      <c r="J16" s="17">
        <v>10047797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2:49" ht="23.25">
      <c r="B17" s="11"/>
      <c r="E17" s="1"/>
      <c r="F17" s="7"/>
      <c r="G17" s="16" t="s">
        <v>13</v>
      </c>
      <c r="H17" s="33">
        <v>976439560</v>
      </c>
      <c r="I17" s="33">
        <v>1225203229</v>
      </c>
      <c r="J17" s="33">
        <v>1225203229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2:49" ht="23.25">
      <c r="B18" s="11"/>
      <c r="E18" s="1"/>
      <c r="F18" s="7"/>
      <c r="G18" s="16" t="s">
        <v>14</v>
      </c>
      <c r="H18" s="33">
        <v>0</v>
      </c>
      <c r="I18" s="33">
        <v>0</v>
      </c>
      <c r="J18" s="33"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2:49" ht="23.25">
      <c r="B19" s="11"/>
      <c r="E19" s="1"/>
      <c r="F19" s="7"/>
      <c r="G19" s="16" t="s">
        <v>15</v>
      </c>
      <c r="H19" s="33">
        <v>0</v>
      </c>
      <c r="I19" s="33">
        <v>0</v>
      </c>
      <c r="J19" s="33">
        <v>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2:49" ht="23.25">
      <c r="B20" s="11"/>
      <c r="E20" s="1"/>
      <c r="F20" s="7"/>
      <c r="G20" s="15" t="s">
        <v>16</v>
      </c>
      <c r="H20" s="36">
        <f>+H21+H24+H33+H48+H60+H64</f>
        <v>273345548</v>
      </c>
      <c r="I20" s="36">
        <f>+I21+I24+I33+I48+I60+I64</f>
        <v>273345548</v>
      </c>
      <c r="J20" s="36">
        <f>+J21+J24+J33+J48+J60+J64</f>
        <v>374358076.46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2:49" ht="23.25">
      <c r="B21" s="11"/>
      <c r="E21" s="1"/>
      <c r="F21" s="7"/>
      <c r="G21" s="15" t="s">
        <v>17</v>
      </c>
      <c r="H21" s="37">
        <f>SUM(H22:H23)</f>
        <v>0</v>
      </c>
      <c r="I21" s="37">
        <f>SUM(I22:I23)</f>
        <v>0</v>
      </c>
      <c r="J21" s="37">
        <f>SUM(J22:J23)</f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2:49" ht="23.25">
      <c r="B22" s="11"/>
      <c r="E22" s="1"/>
      <c r="F22" s="7"/>
      <c r="G22" s="16" t="s">
        <v>18</v>
      </c>
      <c r="H22" s="33">
        <v>0</v>
      </c>
      <c r="I22" s="33">
        <v>0</v>
      </c>
      <c r="J22" s="33"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2:49" ht="23.25">
      <c r="B23" s="11"/>
      <c r="E23" s="1"/>
      <c r="F23" s="7"/>
      <c r="G23" s="16" t="s">
        <v>19</v>
      </c>
      <c r="H23" s="33">
        <v>0</v>
      </c>
      <c r="I23" s="33">
        <v>0</v>
      </c>
      <c r="J23" s="33">
        <v>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2:49" ht="23.25">
      <c r="B24" s="11"/>
      <c r="E24" s="1"/>
      <c r="F24" s="7"/>
      <c r="G24" s="15" t="s">
        <v>20</v>
      </c>
      <c r="H24" s="36">
        <f>+H25</f>
        <v>0</v>
      </c>
      <c r="I24" s="36">
        <f>+I25</f>
        <v>0</v>
      </c>
      <c r="J24" s="36">
        <f>+J25</f>
        <v>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2:49" ht="23.25">
      <c r="B25" s="11"/>
      <c r="E25" s="1"/>
      <c r="F25" s="7"/>
      <c r="G25" s="18" t="s">
        <v>21</v>
      </c>
      <c r="H25" s="36">
        <f>+H26+H29</f>
        <v>0</v>
      </c>
      <c r="I25" s="36">
        <f>+I26+I29</f>
        <v>0</v>
      </c>
      <c r="J25" s="36">
        <f>+J26+J29</f>
        <v>0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2:49" ht="23.25">
      <c r="B26" s="11"/>
      <c r="E26" s="1"/>
      <c r="F26" s="7"/>
      <c r="G26" s="19" t="s">
        <v>22</v>
      </c>
      <c r="H26" s="37">
        <f>SUM(H27:H28)</f>
        <v>0</v>
      </c>
      <c r="I26" s="37">
        <f>SUM(I27:I28)</f>
        <v>0</v>
      </c>
      <c r="J26" s="37">
        <f>SUM(J27:J28)</f>
        <v>0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2:49" ht="23.25">
      <c r="B27" s="11"/>
      <c r="E27" s="1"/>
      <c r="F27" s="7"/>
      <c r="G27" s="20" t="s">
        <v>23</v>
      </c>
      <c r="H27" s="33">
        <v>0</v>
      </c>
      <c r="I27" s="33">
        <v>0</v>
      </c>
      <c r="J27" s="33">
        <v>0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2:49" ht="23.25">
      <c r="B28" s="11"/>
      <c r="E28" s="1"/>
      <c r="F28" s="7"/>
      <c r="G28" s="20" t="s">
        <v>24</v>
      </c>
      <c r="H28" s="33">
        <v>0</v>
      </c>
      <c r="I28" s="33">
        <v>0</v>
      </c>
      <c r="J28" s="33">
        <v>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2:49" ht="23.25">
      <c r="B29" s="11"/>
      <c r="E29" s="1"/>
      <c r="F29" s="7"/>
      <c r="G29" s="19" t="s">
        <v>25</v>
      </c>
      <c r="H29" s="37">
        <f>SUM(H30:H32)</f>
        <v>0</v>
      </c>
      <c r="I29" s="37">
        <f>SUM(I30:I32)</f>
        <v>0</v>
      </c>
      <c r="J29" s="37">
        <f>SUM(J30:J32)</f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2:49" ht="23.25">
      <c r="B30" s="11"/>
      <c r="E30" s="1"/>
      <c r="F30" s="7"/>
      <c r="G30" s="20" t="s">
        <v>26</v>
      </c>
      <c r="H30" s="33">
        <v>0</v>
      </c>
      <c r="I30" s="33">
        <v>0</v>
      </c>
      <c r="J30" s="33">
        <v>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2:49" ht="23.25">
      <c r="B31" s="11"/>
      <c r="E31" s="1"/>
      <c r="F31" s="7"/>
      <c r="G31" s="20" t="s">
        <v>27</v>
      </c>
      <c r="H31" s="33">
        <v>0</v>
      </c>
      <c r="I31" s="33">
        <v>0</v>
      </c>
      <c r="J31" s="33"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2:49" ht="23.25">
      <c r="B32" s="11"/>
      <c r="E32" s="1"/>
      <c r="F32" s="7"/>
      <c r="G32" s="21" t="s">
        <v>28</v>
      </c>
      <c r="H32" s="33">
        <v>0</v>
      </c>
      <c r="I32" s="33">
        <v>0</v>
      </c>
      <c r="J32" s="33">
        <v>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2:49" ht="23.25">
      <c r="B33" s="11"/>
      <c r="E33" s="1"/>
      <c r="F33" s="7"/>
      <c r="G33" s="22" t="s">
        <v>29</v>
      </c>
      <c r="H33" s="37">
        <f>+H34+H41</f>
        <v>0</v>
      </c>
      <c r="I33" s="37">
        <f>+I34+I41</f>
        <v>0</v>
      </c>
      <c r="J33" s="37">
        <f>+J34+J41</f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2:49" ht="23.25">
      <c r="B34" s="11"/>
      <c r="E34" s="1"/>
      <c r="F34" s="7"/>
      <c r="G34" s="18" t="s">
        <v>30</v>
      </c>
      <c r="H34" s="37">
        <f>+H35+H38</f>
        <v>0</v>
      </c>
      <c r="I34" s="37">
        <f>+I35+I38</f>
        <v>0</v>
      </c>
      <c r="J34" s="37">
        <f>+J35+J38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2:49" ht="23.25">
      <c r="B35" s="11"/>
      <c r="E35" s="1"/>
      <c r="F35" s="7"/>
      <c r="G35" s="19" t="s">
        <v>31</v>
      </c>
      <c r="H35" s="37">
        <f>SUM(H36:H37)</f>
        <v>0</v>
      </c>
      <c r="I35" s="37">
        <f>SUM(I36:I37)</f>
        <v>0</v>
      </c>
      <c r="J35" s="37">
        <f>SUM(J36:J37)</f>
        <v>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2:49" ht="23.25">
      <c r="B36" s="11"/>
      <c r="E36" s="1"/>
      <c r="F36" s="7"/>
      <c r="G36" s="20" t="s">
        <v>32</v>
      </c>
      <c r="H36" s="33">
        <v>0</v>
      </c>
      <c r="I36" s="33">
        <v>0</v>
      </c>
      <c r="J36" s="33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2:49" ht="23.25">
      <c r="B37" s="11"/>
      <c r="E37" s="1"/>
      <c r="F37" s="7"/>
      <c r="G37" s="23" t="s">
        <v>33</v>
      </c>
      <c r="H37" s="33">
        <v>0</v>
      </c>
      <c r="I37" s="33">
        <v>0</v>
      </c>
      <c r="J37" s="33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2:49" ht="23.25">
      <c r="B38" s="11"/>
      <c r="E38" s="1"/>
      <c r="F38" s="7"/>
      <c r="G38" s="19" t="s">
        <v>34</v>
      </c>
      <c r="H38" s="37">
        <f>SUM(H39:H40)</f>
        <v>0</v>
      </c>
      <c r="I38" s="37">
        <f>SUM(I39:I40)</f>
        <v>0</v>
      </c>
      <c r="J38" s="37">
        <f>SUM(J39:J40)</f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2:49" ht="23.25">
      <c r="B39" s="11"/>
      <c r="E39" s="1"/>
      <c r="F39" s="7"/>
      <c r="G39" s="20" t="s">
        <v>35</v>
      </c>
      <c r="H39" s="33">
        <v>0</v>
      </c>
      <c r="I39" s="33">
        <v>0</v>
      </c>
      <c r="J39" s="33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2:49" ht="23.25">
      <c r="B40" s="11"/>
      <c r="E40" s="1"/>
      <c r="F40" s="7"/>
      <c r="G40" s="20" t="s">
        <v>36</v>
      </c>
      <c r="H40" s="33">
        <v>0</v>
      </c>
      <c r="I40" s="33">
        <v>0</v>
      </c>
      <c r="J40" s="33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2:49" ht="23.25">
      <c r="B41" s="11"/>
      <c r="E41" s="1"/>
      <c r="F41" s="7"/>
      <c r="G41" s="24" t="s">
        <v>37</v>
      </c>
      <c r="H41" s="37">
        <f>+H42+H43+H46+H47</f>
        <v>0</v>
      </c>
      <c r="I41" s="37">
        <f>+I42+I43+I46+I47</f>
        <v>0</v>
      </c>
      <c r="J41" s="37">
        <f>+J42+J43+J46+J47</f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2:49" ht="23.25">
      <c r="B42" s="11"/>
      <c r="E42" s="1"/>
      <c r="F42" s="7"/>
      <c r="G42" s="25" t="s">
        <v>38</v>
      </c>
      <c r="H42" s="33">
        <v>0</v>
      </c>
      <c r="I42" s="33">
        <v>0</v>
      </c>
      <c r="J42" s="33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2:49" ht="23.25">
      <c r="B43" s="11"/>
      <c r="E43" s="1"/>
      <c r="F43" s="7"/>
      <c r="G43" s="19" t="s">
        <v>39</v>
      </c>
      <c r="H43" s="37">
        <f>SUM(H44:H45)</f>
        <v>0</v>
      </c>
      <c r="I43" s="37">
        <f>SUM(I44:I45)</f>
        <v>0</v>
      </c>
      <c r="J43" s="37">
        <f>SUM(J44:J45)</f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2:49" ht="23.25">
      <c r="B44" s="11"/>
      <c r="E44" s="1"/>
      <c r="F44" s="7"/>
      <c r="G44" s="20" t="s">
        <v>40</v>
      </c>
      <c r="H44" s="33">
        <v>0</v>
      </c>
      <c r="I44" s="33">
        <v>0</v>
      </c>
      <c r="J44" s="33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2:49" ht="23.25">
      <c r="B45" s="11"/>
      <c r="E45" s="1"/>
      <c r="F45" s="7"/>
      <c r="G45" s="20" t="s">
        <v>41</v>
      </c>
      <c r="H45" s="33">
        <v>0</v>
      </c>
      <c r="I45" s="33">
        <v>0</v>
      </c>
      <c r="J45" s="33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2:49" ht="23.25">
      <c r="B46" s="11"/>
      <c r="E46" s="1"/>
      <c r="F46" s="7"/>
      <c r="G46" s="19" t="s">
        <v>42</v>
      </c>
      <c r="H46" s="33">
        <v>0</v>
      </c>
      <c r="I46" s="33">
        <v>0</v>
      </c>
      <c r="J46" s="33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2:49" ht="23.25">
      <c r="B47" s="11"/>
      <c r="E47" s="1"/>
      <c r="F47" s="7"/>
      <c r="G47" s="25" t="s">
        <v>43</v>
      </c>
      <c r="H47" s="33">
        <v>0</v>
      </c>
      <c r="I47" s="33">
        <v>0</v>
      </c>
      <c r="J47" s="33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2:49" ht="23.25">
      <c r="B48" s="11"/>
      <c r="E48" s="1"/>
      <c r="F48" s="26"/>
      <c r="G48" s="15" t="s">
        <v>44</v>
      </c>
      <c r="H48" s="36">
        <f>+H49+H52</f>
        <v>125000000</v>
      </c>
      <c r="I48" s="36">
        <f>+I49+I52</f>
        <v>125000000</v>
      </c>
      <c r="J48" s="36">
        <f>+J49+J52</f>
        <v>125000000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2:49" ht="23.25">
      <c r="B49" s="11"/>
      <c r="E49" s="1"/>
      <c r="F49" s="7"/>
      <c r="G49" s="18" t="s">
        <v>45</v>
      </c>
      <c r="H49" s="37">
        <f>SUM(H50:H51)</f>
        <v>0</v>
      </c>
      <c r="I49" s="37">
        <f>SUM(I50:I51)</f>
        <v>0</v>
      </c>
      <c r="J49" s="37">
        <f>SUM(J50:J51)</f>
        <v>0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2:49" ht="23.25">
      <c r="B50" s="11"/>
      <c r="E50" s="1"/>
      <c r="F50" s="7"/>
      <c r="G50" s="19" t="s">
        <v>12</v>
      </c>
      <c r="H50" s="33">
        <v>0</v>
      </c>
      <c r="I50" s="33">
        <v>0</v>
      </c>
      <c r="J50" s="33">
        <v>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2:49" ht="23.25">
      <c r="B51" s="11"/>
      <c r="E51" s="1"/>
      <c r="F51" s="7"/>
      <c r="G51" s="19" t="s">
        <v>46</v>
      </c>
      <c r="H51" s="33">
        <v>0</v>
      </c>
      <c r="I51" s="33">
        <v>0</v>
      </c>
      <c r="J51" s="33">
        <v>0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2:49" ht="23.25">
      <c r="B52" s="11"/>
      <c r="F52" s="26"/>
      <c r="G52" s="18" t="s">
        <v>47</v>
      </c>
      <c r="H52" s="35">
        <f>+H53+H56+H57+H58+H59</f>
        <v>125000000</v>
      </c>
      <c r="I52" s="35">
        <f>+I53+I56+I57+I58+I59</f>
        <v>125000000</v>
      </c>
      <c r="J52" s="35">
        <f>+J53+J56+J57+J58+J59</f>
        <v>125000000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2:49" ht="23.25">
      <c r="B53" s="11"/>
      <c r="F53" s="7"/>
      <c r="G53" s="19" t="s">
        <v>12</v>
      </c>
      <c r="H53" s="33">
        <f>SUM(H54:H55)</f>
        <v>0</v>
      </c>
      <c r="I53" s="33">
        <f>SUM(I54:I55)</f>
        <v>3562500</v>
      </c>
      <c r="J53" s="33">
        <f>SUM(J54:J55)</f>
        <v>3562500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2:49" ht="23.25">
      <c r="B54" s="11"/>
      <c r="F54" s="7"/>
      <c r="G54" s="20" t="s">
        <v>48</v>
      </c>
      <c r="H54" s="33">
        <v>0</v>
      </c>
      <c r="I54" s="33">
        <v>0</v>
      </c>
      <c r="J54" s="33">
        <v>0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2:49" ht="23.25">
      <c r="B55" s="11"/>
      <c r="F55" s="7"/>
      <c r="G55" s="27" t="s">
        <v>34</v>
      </c>
      <c r="H55" s="33">
        <v>0</v>
      </c>
      <c r="I55" s="33">
        <v>3562500</v>
      </c>
      <c r="J55" s="33">
        <v>3562500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2:49" ht="23.25">
      <c r="B56" s="11"/>
      <c r="F56" s="7"/>
      <c r="G56" s="28" t="s">
        <v>49</v>
      </c>
      <c r="H56" s="33">
        <v>0</v>
      </c>
      <c r="I56" s="33">
        <v>0</v>
      </c>
      <c r="J56" s="33">
        <v>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2:49" ht="23.25">
      <c r="B57" s="11"/>
      <c r="F57" s="7"/>
      <c r="G57" s="25" t="s">
        <v>50</v>
      </c>
      <c r="H57" s="33">
        <v>0</v>
      </c>
      <c r="I57" s="33">
        <v>0</v>
      </c>
      <c r="J57" s="33">
        <v>0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2:49" ht="23.25">
      <c r="B58" s="11"/>
      <c r="F58" s="7"/>
      <c r="G58" s="19" t="s">
        <v>51</v>
      </c>
      <c r="H58" s="33">
        <v>125000000</v>
      </c>
      <c r="I58" s="33">
        <v>121437500</v>
      </c>
      <c r="J58" s="33">
        <v>121437500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2:49" ht="23.25">
      <c r="B59" s="11"/>
      <c r="F59" s="7"/>
      <c r="G59" s="19" t="s">
        <v>52</v>
      </c>
      <c r="H59" s="33">
        <v>0</v>
      </c>
      <c r="I59" s="33">
        <v>0</v>
      </c>
      <c r="J59" s="33">
        <v>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2:49" ht="23.25">
      <c r="B60" s="11"/>
      <c r="F60" s="26"/>
      <c r="G60" s="15" t="s">
        <v>53</v>
      </c>
      <c r="H60" s="36">
        <f>SUM(H61:H63)</f>
        <v>138094585</v>
      </c>
      <c r="I60" s="36">
        <f>SUM(I61:I63)</f>
        <v>138094585</v>
      </c>
      <c r="J60" s="36">
        <f>SUM(J61:J63)</f>
        <v>215390374.62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2:49" ht="23.25">
      <c r="B61" s="11"/>
      <c r="F61" s="7"/>
      <c r="G61" s="16" t="s">
        <v>54</v>
      </c>
      <c r="H61" s="33">
        <v>43127497</v>
      </c>
      <c r="I61" s="33">
        <v>43127497</v>
      </c>
      <c r="J61" s="33">
        <v>63953777.06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2:49" ht="23.25">
      <c r="B62" s="11"/>
      <c r="F62" s="7"/>
      <c r="G62" s="29" t="s">
        <v>55</v>
      </c>
      <c r="H62" s="33">
        <v>61876848</v>
      </c>
      <c r="I62" s="33">
        <v>61876848</v>
      </c>
      <c r="J62" s="33">
        <v>59813516.26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2:49" ht="23.25">
      <c r="B63" s="11"/>
      <c r="F63" s="7"/>
      <c r="G63" s="16" t="s">
        <v>34</v>
      </c>
      <c r="H63" s="33">
        <v>33090240</v>
      </c>
      <c r="I63" s="33">
        <v>33090240</v>
      </c>
      <c r="J63" s="33">
        <v>91623081.3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2:49" ht="23.25">
      <c r="B64" s="11"/>
      <c r="F64" s="26"/>
      <c r="G64" s="15" t="s">
        <v>56</v>
      </c>
      <c r="H64" s="34">
        <f>SUM(H65:H66)</f>
        <v>10250963</v>
      </c>
      <c r="I64" s="34">
        <f>SUM(I65:I66)</f>
        <v>10250963</v>
      </c>
      <c r="J64" s="34">
        <f>SUM(J65:J66)</f>
        <v>33967701.839999996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2:49" ht="23.25">
      <c r="B65" s="11"/>
      <c r="F65" s="7"/>
      <c r="G65" s="16" t="s">
        <v>57</v>
      </c>
      <c r="H65" s="33">
        <v>0</v>
      </c>
      <c r="I65" s="33">
        <v>0</v>
      </c>
      <c r="J65" s="33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2:49" ht="23.25">
      <c r="B66" s="11"/>
      <c r="F66" s="7"/>
      <c r="G66" s="16" t="s">
        <v>56</v>
      </c>
      <c r="H66" s="33">
        <v>10250963</v>
      </c>
      <c r="I66" s="33">
        <v>10250963</v>
      </c>
      <c r="J66" s="33">
        <f>792853.91+33174918.89-70.96</f>
        <v>33967701.839999996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6:49" ht="23.25">
      <c r="F67" s="30"/>
      <c r="G67" s="31"/>
      <c r="H67" s="32"/>
      <c r="I67" s="32"/>
      <c r="J67" s="3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6:49" ht="30.75" customHeight="1">
      <c r="F68" s="45" t="s">
        <v>58</v>
      </c>
      <c r="G68" s="45"/>
      <c r="H68" s="45"/>
      <c r="I68" s="45"/>
      <c r="J68" s="45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6:49" ht="72.75" customHeight="1">
      <c r="F69" s="38" t="s">
        <v>59</v>
      </c>
      <c r="G69" s="39"/>
      <c r="H69" s="39"/>
      <c r="I69" s="39"/>
      <c r="J69" s="39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6:49" ht="48.75" customHeight="1">
      <c r="F70" s="46" t="s">
        <v>60</v>
      </c>
      <c r="G70" s="47"/>
      <c r="H70" s="47"/>
      <c r="I70" s="47"/>
      <c r="J70" s="47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ht="23.25"/>
    <row r="72" ht="23.25"/>
    <row r="73" spans="6:49" ht="23.25">
      <c r="F73" s="1"/>
      <c r="G73" s="2"/>
      <c r="H73" s="2"/>
      <c r="I73" s="2"/>
      <c r="J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6:49" ht="23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</sheetData>
  <sheetProtection/>
  <mergeCells count="7">
    <mergeCell ref="F70:J70"/>
    <mergeCell ref="G9:G10"/>
    <mergeCell ref="H9:H10"/>
    <mergeCell ref="I9:I10"/>
    <mergeCell ref="J9:J10"/>
    <mergeCell ref="F68:J68"/>
    <mergeCell ref="F69:J69"/>
  </mergeCells>
  <printOptions horizontalCentered="1" verticalCentered="1"/>
  <pageMargins left="0.7086614173228347" right="0.7086614173228347" top="0.8661417322834646" bottom="0.7480314960629921" header="0.31496062992125984" footer="0.31496062992125984"/>
  <pageSetup horizontalDpi="600" verticalDpi="600" orientation="landscape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Carlos Lopez Zavala</dc:creator>
  <cp:keywords/>
  <dc:description/>
  <cp:lastModifiedBy>Carlos Lopez Zavala</cp:lastModifiedBy>
  <cp:lastPrinted>2014-04-09T18:49:42Z</cp:lastPrinted>
  <dcterms:created xsi:type="dcterms:W3CDTF">2014-03-14T01:29:01Z</dcterms:created>
  <dcterms:modified xsi:type="dcterms:W3CDTF">2014-04-09T18:49:49Z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