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ECONÓMICO'!$A$1:$W$139</definedName>
    <definedName name="DIFERENCIAS">#N/A</definedName>
    <definedName name="FORM" localSheetId="0">'MASC RESUMEN ECONÓMICO'!$A$29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<sst xmlns="http://schemas.openxmlformats.org/spreadsheetml/2006/main" count="211" uniqueCount="57">
  <si>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</si>
  <si>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</si>
  <si>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</si>
  <si>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</si>
  <si>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</si>
  <si>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</si>
  <si>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</si>
  <si>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</si>
  <si>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</si>
  <si>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</si>
  <si>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</si>
  <si>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</si>
  <si>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</si>
  <si>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</si>
  <si>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</si>
  <si>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</si>
  <si>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</si>
  <si>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</si>
  <si>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</si>
  <si>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</si>
  <si>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</si>
  <si>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</si>
  <si>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</si>
  <si>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</si>
  <si>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</si>
  <si>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</si>
  <si>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</si>
  <si>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</si>
  <si>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</si>
  <si>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</si>
  <si>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</si>
  <si>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</si>
  <si>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</si>
  <si>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</si>
  <si>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>Aprobado</t>
  </si>
  <si>
    <t>Modificado</t>
  </si>
  <si>
    <t>Devengado</t>
  </si>
  <si>
    <t>Pagado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</si>
  <si>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</si>
  <si>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</si>
  <si>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</si>
  <si>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</si>
  <si>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</si>
  <si>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HDA</t>
  </si>
  <si>
    <t>Fondo Especial para Financiamientos Agropecuarios</t>
  </si>
  <si>
    <t>Desarrollo Económico</t>
  </si>
  <si>
    <t>Agropecuaria, Silvicultura, Pesca y Caza</t>
  </si>
  <si>
    <t>Apoyo Financiero a la Banca y Seguro Agropecuario</t>
  </si>
  <si>
    <t>Servicios de apoyo administrativo</t>
  </si>
  <si>
    <t>M001</t>
  </si>
  <si>
    <t>Actividades de apoyo administrativo</t>
  </si>
  <si>
    <t>Financiamiento y fomento al sector rural</t>
  </si>
  <si>
    <t>F013</t>
  </si>
  <si>
    <t>Créditos preferenciales para el fomento de los sectores agropecuario y pesquero</t>
  </si>
  <si>
    <t>NOTA: Las sumas parciales y total pueden no coincidir debido al redondeo.</t>
  </si>
  <si>
    <t>FONDO ESPECIAL PARA FINANCIAMIENTOS AGROPECUARIOS</t>
  </si>
  <si>
    <t>Fuente: Presupuesto aprobado y modificado, sistemas globalizadores de la SHCP.Presupuesto devengado y pagado,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</si>
</sst>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9"/>
      <color indexed="12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sz val="19"/>
      <color rgb="FF0000FF"/>
      <name val="Soberana Sans"/>
      <family val="3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49" fillId="33" borderId="10" xfId="0" applyNumberFormat="1" applyFont="1" applyFill="1" applyBorder="1" applyAlignment="1">
      <alignment horizontal="centerContinuous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vertical="center"/>
    </xf>
    <xf numFmtId="164" fontId="49" fillId="33" borderId="14" xfId="0" applyNumberFormat="1" applyFont="1" applyFill="1" applyBorder="1" applyAlignment="1">
      <alignment horizontal="center" vertical="center"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49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0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0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0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24" xfId="0" applyNumberFormat="1" applyFont="1" applyFill="1" applyBorder="1" applyAlignment="1">
      <alignment vertical="center"/>
    </xf>
    <xf numFmtId="164" fontId="10" fillId="33" borderId="25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0" fillId="33" borderId="0" xfId="0" applyNumberFormat="1" applyFont="1" applyFill="1" applyBorder="1" applyAlignment="1">
      <alignment horizontal="centerContinuous" vertical="center"/>
    </xf>
    <xf numFmtId="164" fontId="50" fillId="33" borderId="0" xfId="0" applyNumberFormat="1" applyFont="1" applyFill="1" applyBorder="1" applyAlignment="1">
      <alignment horizontal="center" vertical="center"/>
    </xf>
    <xf numFmtId="164" fontId="50" fillId="33" borderId="24" xfId="0" applyNumberFormat="1" applyFont="1" applyFill="1" applyBorder="1" applyAlignment="1">
      <alignment horizontal="center" vertical="center"/>
    </xf>
    <xf numFmtId="164" fontId="50" fillId="33" borderId="25" xfId="0" applyNumberFormat="1" applyFont="1" applyFill="1" applyBorder="1" applyAlignment="1">
      <alignment horizontal="center" vertical="center"/>
    </xf>
    <xf numFmtId="164" fontId="50" fillId="33" borderId="21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0" fillId="33" borderId="28" xfId="0" applyNumberFormat="1" applyFont="1" applyFill="1" applyBorder="1" applyAlignment="1">
      <alignment horizontal="center" vertical="center"/>
    </xf>
    <xf numFmtId="164" fontId="50" fillId="33" borderId="29" xfId="0" applyNumberFormat="1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21" xfId="0" applyFont="1" applyBorder="1" applyAlignment="1">
      <alignment/>
    </xf>
    <xf numFmtId="0" fontId="11" fillId="0" borderId="24" xfId="0" applyFont="1" applyBorder="1" applyAlignment="1">
      <alignment horizontal="center" vertical="top"/>
    </xf>
    <xf numFmtId="166" fontId="11" fillId="0" borderId="21" xfId="0" applyNumberFormat="1" applyFont="1" applyFill="1" applyBorder="1" applyAlignment="1">
      <alignment horizontal="center" vertical="top"/>
    </xf>
    <xf numFmtId="167" fontId="11" fillId="0" borderId="21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/>
    </xf>
    <xf numFmtId="49" fontId="11" fillId="0" borderId="29" xfId="0" applyNumberFormat="1" applyFont="1" applyFill="1" applyBorder="1" applyAlignment="1">
      <alignment horizontal="center" vertical="top"/>
    </xf>
    <xf numFmtId="0" fontId="11" fillId="0" borderId="29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vertical="top"/>
    </xf>
    <xf numFmtId="49" fontId="11" fillId="0" borderId="22" xfId="0" applyNumberFormat="1" applyFont="1" applyFill="1" applyBorder="1" applyAlignment="1">
      <alignment vertical="top"/>
    </xf>
    <xf numFmtId="3" fontId="12" fillId="0" borderId="24" xfId="0" applyNumberFormat="1" applyFont="1" applyBorder="1" applyAlignment="1">
      <alignment/>
    </xf>
    <xf numFmtId="169" fontId="12" fillId="0" borderId="24" xfId="0" applyNumberFormat="1" applyFont="1" applyBorder="1" applyAlignment="1">
      <alignment/>
    </xf>
    <xf numFmtId="169" fontId="12" fillId="0" borderId="24" xfId="0" applyNumberFormat="1" applyFont="1" applyFill="1" applyBorder="1" applyAlignment="1">
      <alignment vertical="top"/>
    </xf>
    <xf numFmtId="0" fontId="12" fillId="0" borderId="29" xfId="0" applyNumberFormat="1" applyFont="1" applyFill="1" applyBorder="1" applyAlignment="1">
      <alignment vertical="top"/>
    </xf>
    <xf numFmtId="3" fontId="12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49" fontId="11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176" fontId="12" fillId="0" borderId="24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12" fillId="35" borderId="24" xfId="0" applyNumberFormat="1" applyFont="1" applyFill="1" applyBorder="1" applyAlignment="1">
      <alignment/>
    </xf>
    <xf numFmtId="176" fontId="12" fillId="35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164" fontId="11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0" fillId="33" borderId="3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9"/>
  <sheetViews>
    <sheetView showGridLines="0" showZeros="0" tabSelected="1" showOutlineSymbols="0" zoomScale="40" zoomScaleNormal="40" zoomScalePageLayoutView="0" workbookViewId="0" topLeftCell="A118">
      <selection activeCell="B138" sqref="B138:B139"/>
    </sheetView>
  </sheetViews>
  <sheetFormatPr defaultColWidth="0" defaultRowHeight="23.25"/>
  <cols>
    <col min="1" max="1" width="1.60546875" style="0" customWidth="1"/>
    <col min="2" max="4" width="5.69140625" style="74" customWidth="1"/>
    <col min="5" max="5" width="6.69140625" style="74" customWidth="1"/>
    <col min="6" max="6" width="7.69140625" style="74" customWidth="1"/>
    <col min="7" max="7" width="6.69140625" style="74" customWidth="1"/>
    <col min="8" max="8" width="0.453125" style="74" customWidth="1"/>
    <col min="9" max="9" width="43.69140625" style="76" customWidth="1"/>
    <col min="10" max="10" width="1.69140625" style="74" customWidth="1"/>
    <col min="11" max="20" width="18.69140625" style="75" customWidth="1"/>
    <col min="21" max="22" width="13.69140625" style="74" customWidth="1"/>
    <col min="23" max="23" width="0.453125" style="0" customWidth="1"/>
    <col min="24" max="16384" width="0" style="0" hidden="1" customWidth="1"/>
  </cols>
  <sheetData>
    <row r="1" spans="1:23" ht="26.2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2"/>
      <c r="N1" s="93"/>
      <c r="O1" s="93"/>
      <c r="P1" s="11"/>
      <c r="Q1" s="11"/>
      <c r="R1" s="11"/>
      <c r="S1" s="11"/>
      <c r="T1" s="14"/>
      <c r="U1" s="14"/>
      <c r="V1" s="14"/>
      <c r="W1" s="13"/>
    </row>
    <row r="2" spans="1:23" ht="30">
      <c r="A2" s="13"/>
      <c r="B2" s="15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6"/>
      <c r="N2" s="11"/>
      <c r="O2" s="11"/>
      <c r="P2" s="11"/>
      <c r="Q2" s="11"/>
      <c r="R2" s="11"/>
      <c r="S2" s="11"/>
      <c r="T2" s="1"/>
      <c r="U2" s="1"/>
      <c r="V2" s="1"/>
      <c r="W2" s="13"/>
    </row>
    <row r="3" spans="1:23" ht="30">
      <c r="A3" s="13"/>
      <c r="B3" s="15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7"/>
      <c r="U3" s="17"/>
      <c r="V3" s="17"/>
      <c r="W3" s="13"/>
    </row>
    <row r="4" spans="1:23" ht="30.75">
      <c r="A4" s="13"/>
      <c r="B4" s="15" t="s">
        <v>55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7"/>
      <c r="U4" s="17"/>
      <c r="V4" s="17"/>
      <c r="W4" s="13"/>
    </row>
    <row r="5" spans="1:23" ht="30.75">
      <c r="A5" s="13"/>
      <c r="B5" s="15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7"/>
      <c r="U5" s="17"/>
      <c r="V5" s="17"/>
      <c r="W5" s="13"/>
    </row>
    <row r="6" spans="1:23" ht="23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/>
      <c r="U6" s="18"/>
      <c r="V6" s="18"/>
      <c r="W6" s="13"/>
    </row>
    <row r="7" spans="1:23" ht="34.5" customHeight="1">
      <c r="A7" s="13"/>
      <c r="B7" s="19" t="s">
        <v>1</v>
      </c>
      <c r="C7" s="20"/>
      <c r="D7" s="21"/>
      <c r="E7" s="21"/>
      <c r="F7" s="21"/>
      <c r="G7" s="22"/>
      <c r="H7" s="23"/>
      <c r="I7" s="24"/>
      <c r="J7" s="25"/>
      <c r="K7" s="26" t="s">
        <v>2</v>
      </c>
      <c r="L7" s="27"/>
      <c r="M7" s="27"/>
      <c r="N7" s="27"/>
      <c r="O7" s="27"/>
      <c r="P7" s="28" t="s">
        <v>3</v>
      </c>
      <c r="Q7" s="2"/>
      <c r="R7" s="2"/>
      <c r="S7" s="2"/>
      <c r="T7" s="94" t="s">
        <v>4</v>
      </c>
      <c r="U7" s="95"/>
      <c r="V7" s="96"/>
      <c r="W7" s="29"/>
    </row>
    <row r="8" spans="1:23" ht="30.75">
      <c r="A8" s="13"/>
      <c r="B8" s="30" t="s">
        <v>5</v>
      </c>
      <c r="C8" s="31"/>
      <c r="D8" s="32"/>
      <c r="E8" s="32"/>
      <c r="F8" s="32"/>
      <c r="G8" s="33"/>
      <c r="H8" s="34"/>
      <c r="I8" s="35"/>
      <c r="J8" s="36"/>
      <c r="K8" s="37"/>
      <c r="L8" s="38"/>
      <c r="M8" s="39"/>
      <c r="N8" s="40"/>
      <c r="O8" s="41"/>
      <c r="P8" s="3"/>
      <c r="Q8" s="3"/>
      <c r="R8" s="3"/>
      <c r="S8" s="4"/>
      <c r="T8" s="5"/>
      <c r="U8" s="94" t="s">
        <v>6</v>
      </c>
      <c r="V8" s="97"/>
      <c r="W8" s="29"/>
    </row>
    <row r="9" spans="1:23" ht="30.75">
      <c r="A9" s="13"/>
      <c r="B9" s="42"/>
      <c r="C9" s="42"/>
      <c r="D9" s="42"/>
      <c r="E9" s="42"/>
      <c r="F9" s="42"/>
      <c r="G9" s="43"/>
      <c r="H9" s="34"/>
      <c r="I9" s="44" t="s">
        <v>25</v>
      </c>
      <c r="J9" s="36"/>
      <c r="K9" s="45" t="s">
        <v>7</v>
      </c>
      <c r="L9" s="46" t="s">
        <v>21</v>
      </c>
      <c r="M9" s="47" t="s">
        <v>22</v>
      </c>
      <c r="N9" s="45" t="s">
        <v>8</v>
      </c>
      <c r="O9" s="48" t="s">
        <v>9</v>
      </c>
      <c r="P9" s="49" t="s">
        <v>10</v>
      </c>
      <c r="Q9" s="47" t="s">
        <v>22</v>
      </c>
      <c r="R9" s="49" t="s">
        <v>8</v>
      </c>
      <c r="S9" s="49" t="s">
        <v>9</v>
      </c>
      <c r="T9" s="49" t="s">
        <v>4</v>
      </c>
      <c r="U9" s="12"/>
      <c r="V9" s="5"/>
      <c r="W9" s="29"/>
    </row>
    <row r="10" spans="1:23" ht="30.75">
      <c r="A10" s="13"/>
      <c r="B10" s="50" t="s">
        <v>11</v>
      </c>
      <c r="C10" s="50" t="s">
        <v>12</v>
      </c>
      <c r="D10" s="50" t="s">
        <v>23</v>
      </c>
      <c r="E10" s="50" t="s">
        <v>13</v>
      </c>
      <c r="F10" s="50" t="s">
        <v>14</v>
      </c>
      <c r="G10" s="50" t="s">
        <v>15</v>
      </c>
      <c r="H10" s="34"/>
      <c r="I10" s="51"/>
      <c r="J10" s="52"/>
      <c r="K10" s="53" t="s">
        <v>16</v>
      </c>
      <c r="L10" s="54" t="s">
        <v>24</v>
      </c>
      <c r="M10" s="7"/>
      <c r="N10" s="53" t="s">
        <v>17</v>
      </c>
      <c r="O10" s="6"/>
      <c r="P10" s="55" t="s">
        <v>18</v>
      </c>
      <c r="Q10" s="8"/>
      <c r="R10" s="55" t="s">
        <v>10</v>
      </c>
      <c r="S10" s="8"/>
      <c r="T10" s="9"/>
      <c r="U10" s="56" t="s">
        <v>17</v>
      </c>
      <c r="V10" s="57" t="s">
        <v>10</v>
      </c>
      <c r="W10" s="29"/>
    </row>
    <row r="11" spans="1:23" ht="27">
      <c r="A11" s="13"/>
      <c r="B11" s="60"/>
      <c r="C11" s="60"/>
      <c r="D11" s="61"/>
      <c r="E11" s="62"/>
      <c r="F11" s="60"/>
      <c r="G11" s="60"/>
      <c r="H11" s="59"/>
      <c r="I11" s="77" t="s">
        <v>27</v>
      </c>
      <c r="J11" s="63"/>
      <c r="K11" s="68">
        <f>+K19+K67</f>
        <v>518582255</v>
      </c>
      <c r="L11" s="68">
        <f>+L19+L67</f>
        <v>448670106</v>
      </c>
      <c r="M11" s="68"/>
      <c r="N11" s="68"/>
      <c r="O11" s="68">
        <f>+O19+O67</f>
        <v>967252361</v>
      </c>
      <c r="P11" s="68"/>
      <c r="Q11" s="68"/>
      <c r="R11" s="68"/>
      <c r="S11" s="68"/>
      <c r="T11" s="68">
        <f>+T19+T67</f>
        <v>967252361</v>
      </c>
      <c r="U11" s="69">
        <f>+O11/T11*100</f>
        <v>100</v>
      </c>
      <c r="V11" s="70">
        <f>+S11/T11*100</f>
        <v>0</v>
      </c>
      <c r="W11" s="10"/>
    </row>
    <row r="12" spans="1:23" ht="27">
      <c r="A12" s="13"/>
      <c r="B12" s="60"/>
      <c r="C12" s="60"/>
      <c r="D12" s="61"/>
      <c r="E12" s="62"/>
      <c r="F12" s="60"/>
      <c r="G12" s="60"/>
      <c r="H12" s="59"/>
      <c r="I12" s="77" t="s">
        <v>28</v>
      </c>
      <c r="J12" s="63"/>
      <c r="K12" s="68">
        <f aca="true" t="shared" si="0" ref="K12:L14">+K20+K68</f>
        <v>486459295</v>
      </c>
      <c r="L12" s="68">
        <f t="shared" si="0"/>
        <v>448670106</v>
      </c>
      <c r="M12" s="68"/>
      <c r="N12" s="68"/>
      <c r="O12" s="68">
        <f>+O20+O68</f>
        <v>935129401</v>
      </c>
      <c r="P12" s="68"/>
      <c r="Q12" s="68"/>
      <c r="R12" s="68"/>
      <c r="S12" s="68"/>
      <c r="T12" s="68">
        <f>+T20+T68</f>
        <v>935129401</v>
      </c>
      <c r="U12" s="69">
        <f>+O12/T12*100</f>
        <v>100</v>
      </c>
      <c r="V12" s="70">
        <f>+S12/T12*100</f>
        <v>0</v>
      </c>
      <c r="W12" s="10"/>
    </row>
    <row r="13" spans="1:23" ht="27">
      <c r="A13" s="13"/>
      <c r="B13" s="60"/>
      <c r="C13" s="60"/>
      <c r="D13" s="61"/>
      <c r="E13" s="62"/>
      <c r="F13" s="60"/>
      <c r="G13" s="60"/>
      <c r="H13" s="59"/>
      <c r="I13" s="77" t="s">
        <v>29</v>
      </c>
      <c r="J13" s="63"/>
      <c r="K13" s="68">
        <f t="shared" si="0"/>
        <v>458540019</v>
      </c>
      <c r="L13" s="68">
        <f t="shared" si="0"/>
        <v>356373095</v>
      </c>
      <c r="M13" s="68"/>
      <c r="N13" s="68"/>
      <c r="O13" s="68">
        <f>+O21+O69</f>
        <v>814913114</v>
      </c>
      <c r="P13" s="68"/>
      <c r="Q13" s="68"/>
      <c r="R13" s="68"/>
      <c r="S13" s="68"/>
      <c r="T13" s="68">
        <f>+T21+T69</f>
        <v>814913114</v>
      </c>
      <c r="U13" s="69">
        <f>+O13/T13*100</f>
        <v>100</v>
      </c>
      <c r="V13" s="70">
        <f>+S13/T13*100</f>
        <v>0</v>
      </c>
      <c r="W13" s="10"/>
    </row>
    <row r="14" spans="1:23" ht="27">
      <c r="A14" s="13"/>
      <c r="B14" s="60"/>
      <c r="C14" s="60"/>
      <c r="D14" s="61"/>
      <c r="E14" s="62"/>
      <c r="F14" s="60"/>
      <c r="G14" s="60"/>
      <c r="H14" s="59"/>
      <c r="I14" s="77" t="s">
        <v>30</v>
      </c>
      <c r="J14" s="63"/>
      <c r="K14" s="68">
        <f t="shared" si="0"/>
        <v>458540019</v>
      </c>
      <c r="L14" s="68">
        <f t="shared" si="0"/>
        <v>356022405</v>
      </c>
      <c r="M14" s="68"/>
      <c r="N14" s="68"/>
      <c r="O14" s="68">
        <f>+O22+O70</f>
        <v>814562424</v>
      </c>
      <c r="P14" s="68"/>
      <c r="Q14" s="68"/>
      <c r="R14" s="68"/>
      <c r="S14" s="68"/>
      <c r="T14" s="68">
        <f>+T22+T70</f>
        <v>814562424</v>
      </c>
      <c r="U14" s="69">
        <f>+O14/T14*100</f>
        <v>100</v>
      </c>
      <c r="V14" s="70">
        <f>+S14/T14*100</f>
        <v>0</v>
      </c>
      <c r="W14" s="10"/>
    </row>
    <row r="15" spans="1:23" ht="27">
      <c r="A15" s="13"/>
      <c r="B15" s="60"/>
      <c r="C15" s="60"/>
      <c r="D15" s="61"/>
      <c r="E15" s="62"/>
      <c r="F15" s="60"/>
      <c r="G15" s="60"/>
      <c r="H15" s="59"/>
      <c r="I15" s="77" t="s">
        <v>31</v>
      </c>
      <c r="J15" s="63"/>
      <c r="K15" s="80">
        <f>+K14/K11*100</f>
        <v>88.4218491047288</v>
      </c>
      <c r="L15" s="80">
        <f>+L14/L11*100</f>
        <v>79.35059640456635</v>
      </c>
      <c r="M15" s="68"/>
      <c r="N15" s="68"/>
      <c r="O15" s="80">
        <f>+O14/O11*100</f>
        <v>84.21405383367164</v>
      </c>
      <c r="P15" s="68"/>
      <c r="Q15" s="68"/>
      <c r="R15" s="68"/>
      <c r="S15" s="68"/>
      <c r="T15" s="80">
        <f>+T14/T11*100</f>
        <v>84.21405383367164</v>
      </c>
      <c r="U15" s="69"/>
      <c r="V15" s="70"/>
      <c r="W15" s="10"/>
    </row>
    <row r="16" spans="1:23" ht="27">
      <c r="A16" s="13"/>
      <c r="B16" s="60"/>
      <c r="C16" s="60"/>
      <c r="D16" s="61"/>
      <c r="E16" s="62"/>
      <c r="F16" s="60"/>
      <c r="G16" s="60"/>
      <c r="H16" s="59"/>
      <c r="I16" s="77" t="s">
        <v>32</v>
      </c>
      <c r="J16" s="63"/>
      <c r="K16" s="80">
        <f>+K14/K12*100</f>
        <v>94.26071692185468</v>
      </c>
      <c r="L16" s="80">
        <f>+L14/L12*100</f>
        <v>79.35059640456635</v>
      </c>
      <c r="M16" s="68"/>
      <c r="N16" s="68"/>
      <c r="O16" s="80">
        <f>+O14/O12*100</f>
        <v>87.10692051056579</v>
      </c>
      <c r="P16" s="68"/>
      <c r="Q16" s="68"/>
      <c r="R16" s="68"/>
      <c r="S16" s="68"/>
      <c r="T16" s="80">
        <f>+T14/T12*100</f>
        <v>87.10692051056579</v>
      </c>
      <c r="U16" s="69"/>
      <c r="V16" s="70"/>
      <c r="W16" s="10"/>
    </row>
    <row r="17" spans="1:23" ht="27">
      <c r="A17" s="13"/>
      <c r="B17" s="60"/>
      <c r="C17" s="60"/>
      <c r="D17" s="61"/>
      <c r="E17" s="62"/>
      <c r="F17" s="60"/>
      <c r="G17" s="60"/>
      <c r="H17" s="59"/>
      <c r="I17" s="77"/>
      <c r="J17" s="63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70"/>
      <c r="W17" s="10"/>
    </row>
    <row r="18" spans="1:23" ht="27">
      <c r="A18" s="13"/>
      <c r="B18" s="60">
        <v>1</v>
      </c>
      <c r="C18" s="60"/>
      <c r="D18" s="61"/>
      <c r="E18" s="62"/>
      <c r="F18" s="60"/>
      <c r="G18" s="60"/>
      <c r="H18" s="59"/>
      <c r="I18" s="77" t="s">
        <v>33</v>
      </c>
      <c r="J18" s="63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70"/>
      <c r="W18" s="10"/>
    </row>
    <row r="19" spans="1:23" ht="27">
      <c r="A19" s="13"/>
      <c r="B19" s="60">
        <v>1</v>
      </c>
      <c r="C19" s="60"/>
      <c r="D19" s="61"/>
      <c r="E19" s="62"/>
      <c r="F19" s="60"/>
      <c r="G19" s="60"/>
      <c r="H19" s="59"/>
      <c r="I19" s="77" t="s">
        <v>34</v>
      </c>
      <c r="J19" s="63"/>
      <c r="K19" s="68">
        <f>+K27</f>
        <v>16996193</v>
      </c>
      <c r="L19" s="68">
        <f>+L27</f>
        <v>6220509</v>
      </c>
      <c r="M19" s="68"/>
      <c r="N19" s="68"/>
      <c r="O19" s="68">
        <f>+O27</f>
        <v>23216702</v>
      </c>
      <c r="P19" s="68"/>
      <c r="Q19" s="68"/>
      <c r="R19" s="68"/>
      <c r="S19" s="68"/>
      <c r="T19" s="68">
        <f>+T27</f>
        <v>23216702</v>
      </c>
      <c r="U19" s="69">
        <f>+O19/T19*100</f>
        <v>100</v>
      </c>
      <c r="V19" s="70">
        <f>+S19/T19*100</f>
        <v>0</v>
      </c>
      <c r="W19" s="10"/>
    </row>
    <row r="20" spans="1:23" ht="27">
      <c r="A20" s="13"/>
      <c r="B20" s="60">
        <v>1</v>
      </c>
      <c r="C20" s="60"/>
      <c r="D20" s="61"/>
      <c r="E20" s="62"/>
      <c r="F20" s="60"/>
      <c r="G20" s="60"/>
      <c r="H20" s="59"/>
      <c r="I20" s="77" t="s">
        <v>35</v>
      </c>
      <c r="J20" s="63"/>
      <c r="K20" s="68">
        <f aca="true" t="shared" si="1" ref="K20:L22">+K28</f>
        <v>16650717</v>
      </c>
      <c r="L20" s="68">
        <f t="shared" si="1"/>
        <v>6220509</v>
      </c>
      <c r="M20" s="68"/>
      <c r="N20" s="68"/>
      <c r="O20" s="68">
        <f>+O28</f>
        <v>22871226</v>
      </c>
      <c r="P20" s="68"/>
      <c r="Q20" s="68"/>
      <c r="R20" s="68"/>
      <c r="S20" s="68"/>
      <c r="T20" s="68">
        <f>+T28</f>
        <v>22871226</v>
      </c>
      <c r="U20" s="69">
        <f>+O20/T20*100</f>
        <v>100</v>
      </c>
      <c r="V20" s="70">
        <f>+S20/T20*100</f>
        <v>0</v>
      </c>
      <c r="W20" s="10"/>
    </row>
    <row r="21" spans="1:23" ht="27">
      <c r="A21" s="13"/>
      <c r="B21" s="60">
        <v>1</v>
      </c>
      <c r="C21" s="60"/>
      <c r="D21" s="61"/>
      <c r="E21" s="62"/>
      <c r="F21" s="60"/>
      <c r="G21" s="60"/>
      <c r="H21" s="59"/>
      <c r="I21" s="77" t="s">
        <v>36</v>
      </c>
      <c r="J21" s="63"/>
      <c r="K21" s="68">
        <f t="shared" si="1"/>
        <v>16595200</v>
      </c>
      <c r="L21" s="68">
        <f t="shared" si="1"/>
        <v>4733895</v>
      </c>
      <c r="M21" s="68"/>
      <c r="N21" s="68"/>
      <c r="O21" s="68">
        <f>+O29</f>
        <v>21329095</v>
      </c>
      <c r="P21" s="68"/>
      <c r="Q21" s="68"/>
      <c r="R21" s="68"/>
      <c r="S21" s="68"/>
      <c r="T21" s="68">
        <f>+T29</f>
        <v>21329095</v>
      </c>
      <c r="U21" s="69">
        <f>+O21/T21*100</f>
        <v>100</v>
      </c>
      <c r="V21" s="70">
        <f>+S21/T21*100</f>
        <v>0</v>
      </c>
      <c r="W21" s="10"/>
    </row>
    <row r="22" spans="1:23" ht="27">
      <c r="A22" s="13"/>
      <c r="B22" s="60">
        <v>1</v>
      </c>
      <c r="C22" s="60"/>
      <c r="D22" s="61"/>
      <c r="E22" s="62"/>
      <c r="F22" s="60"/>
      <c r="G22" s="60"/>
      <c r="H22" s="59"/>
      <c r="I22" s="77" t="s">
        <v>37</v>
      </c>
      <c r="J22" s="63"/>
      <c r="K22" s="68">
        <f t="shared" si="1"/>
        <v>16595200</v>
      </c>
      <c r="L22" s="68">
        <f t="shared" si="1"/>
        <v>4733895</v>
      </c>
      <c r="M22" s="68"/>
      <c r="N22" s="68"/>
      <c r="O22" s="68">
        <f>+O30</f>
        <v>21329095</v>
      </c>
      <c r="P22" s="68"/>
      <c r="Q22" s="68"/>
      <c r="R22" s="68"/>
      <c r="S22" s="68"/>
      <c r="T22" s="68">
        <f>+T30</f>
        <v>21329095</v>
      </c>
      <c r="U22" s="69">
        <f>+O22/T22*100</f>
        <v>100</v>
      </c>
      <c r="V22" s="70">
        <f>+S22/T22*100</f>
        <v>0</v>
      </c>
      <c r="W22" s="10"/>
    </row>
    <row r="23" spans="1:23" ht="27">
      <c r="A23" s="13"/>
      <c r="B23" s="60">
        <v>1</v>
      </c>
      <c r="C23" s="60"/>
      <c r="D23" s="61"/>
      <c r="E23" s="62"/>
      <c r="F23" s="60"/>
      <c r="G23" s="60"/>
      <c r="H23" s="59"/>
      <c r="I23" s="77" t="s">
        <v>31</v>
      </c>
      <c r="J23" s="63"/>
      <c r="K23" s="80">
        <f>+K22/K19*100</f>
        <v>97.64068930024507</v>
      </c>
      <c r="L23" s="80">
        <f>+L22/L19*100</f>
        <v>76.1014090647566</v>
      </c>
      <c r="M23" s="68"/>
      <c r="N23" s="68"/>
      <c r="O23" s="80">
        <f>+O22/O19*100</f>
        <v>91.86961610654261</v>
      </c>
      <c r="P23" s="68"/>
      <c r="Q23" s="68"/>
      <c r="R23" s="68"/>
      <c r="S23" s="68"/>
      <c r="T23" s="80">
        <f>+T22/T19*100</f>
        <v>91.86961610654261</v>
      </c>
      <c r="U23" s="69"/>
      <c r="V23" s="70"/>
      <c r="W23" s="10"/>
    </row>
    <row r="24" spans="1:23" ht="27">
      <c r="A24" s="13"/>
      <c r="B24" s="60">
        <v>1</v>
      </c>
      <c r="C24" s="60"/>
      <c r="D24" s="61"/>
      <c r="E24" s="62"/>
      <c r="F24" s="60"/>
      <c r="G24" s="60"/>
      <c r="H24" s="59"/>
      <c r="I24" s="77" t="s">
        <v>32</v>
      </c>
      <c r="J24" s="63"/>
      <c r="K24" s="80">
        <f>+K22/K20*100</f>
        <v>99.66657892269744</v>
      </c>
      <c r="L24" s="80">
        <f>+L22/L20*100</f>
        <v>76.1014090647566</v>
      </c>
      <c r="M24" s="68"/>
      <c r="N24" s="68"/>
      <c r="O24" s="80">
        <f>+O22/O20*100</f>
        <v>93.25733128604475</v>
      </c>
      <c r="P24" s="68"/>
      <c r="Q24" s="68"/>
      <c r="R24" s="68"/>
      <c r="S24" s="68"/>
      <c r="T24" s="80">
        <f>+T22/T20*100</f>
        <v>93.25733128604475</v>
      </c>
      <c r="U24" s="69"/>
      <c r="V24" s="70"/>
      <c r="W24" s="10"/>
    </row>
    <row r="25" spans="1:23" ht="27">
      <c r="A25" s="13"/>
      <c r="B25" s="60"/>
      <c r="C25" s="60"/>
      <c r="D25" s="61"/>
      <c r="E25" s="62"/>
      <c r="F25" s="60"/>
      <c r="G25" s="60"/>
      <c r="H25" s="59"/>
      <c r="I25" s="77"/>
      <c r="J25" s="6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70"/>
      <c r="W25" s="10"/>
    </row>
    <row r="26" spans="1:23" ht="27">
      <c r="A26" s="13"/>
      <c r="B26" s="60">
        <v>1</v>
      </c>
      <c r="C26" s="60">
        <v>3</v>
      </c>
      <c r="D26" s="61"/>
      <c r="E26" s="62"/>
      <c r="F26" s="60"/>
      <c r="G26" s="60"/>
      <c r="H26" s="59"/>
      <c r="I26" s="77" t="s">
        <v>38</v>
      </c>
      <c r="J26" s="6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70"/>
      <c r="W26" s="10"/>
    </row>
    <row r="27" spans="1:23" ht="27">
      <c r="A27" s="13"/>
      <c r="B27" s="60">
        <v>1</v>
      </c>
      <c r="C27" s="60">
        <v>3</v>
      </c>
      <c r="D27" s="61"/>
      <c r="E27" s="62"/>
      <c r="F27" s="60"/>
      <c r="G27" s="60"/>
      <c r="H27" s="59"/>
      <c r="I27" s="77" t="s">
        <v>34</v>
      </c>
      <c r="J27" s="63"/>
      <c r="K27" s="68">
        <f>+K35</f>
        <v>16996193</v>
      </c>
      <c r="L27" s="68">
        <f>+L35</f>
        <v>6220509</v>
      </c>
      <c r="M27" s="68"/>
      <c r="N27" s="68"/>
      <c r="O27" s="68">
        <f>+O35</f>
        <v>23216702</v>
      </c>
      <c r="P27" s="68"/>
      <c r="Q27" s="68"/>
      <c r="R27" s="68"/>
      <c r="S27" s="68"/>
      <c r="T27" s="68">
        <f>+T35</f>
        <v>23216702</v>
      </c>
      <c r="U27" s="69">
        <f>+O27/T27*100</f>
        <v>100</v>
      </c>
      <c r="V27" s="70">
        <f>+S27/T27*100</f>
        <v>0</v>
      </c>
      <c r="W27" s="10"/>
    </row>
    <row r="28" spans="1:23" ht="27">
      <c r="A28" s="13"/>
      <c r="B28" s="60">
        <v>1</v>
      </c>
      <c r="C28" s="60">
        <v>3</v>
      </c>
      <c r="D28" s="61"/>
      <c r="E28" s="62"/>
      <c r="F28" s="60"/>
      <c r="G28" s="60"/>
      <c r="H28" s="59"/>
      <c r="I28" s="77" t="s">
        <v>35</v>
      </c>
      <c r="J28" s="63"/>
      <c r="K28" s="68">
        <f aca="true" t="shared" si="2" ref="K28:L30">+K36</f>
        <v>16650717</v>
      </c>
      <c r="L28" s="68">
        <f t="shared" si="2"/>
        <v>6220509</v>
      </c>
      <c r="M28" s="68"/>
      <c r="N28" s="68"/>
      <c r="O28" s="68">
        <f>+O36</f>
        <v>22871226</v>
      </c>
      <c r="P28" s="68"/>
      <c r="Q28" s="68"/>
      <c r="R28" s="68"/>
      <c r="S28" s="68"/>
      <c r="T28" s="68">
        <f>+T36</f>
        <v>22871226</v>
      </c>
      <c r="U28" s="69">
        <f>+O28/T28*100</f>
        <v>100</v>
      </c>
      <c r="V28" s="70">
        <f>+S28/T28*100</f>
        <v>0</v>
      </c>
      <c r="W28" s="13"/>
    </row>
    <row r="29" spans="1:23" ht="27">
      <c r="A29" s="58"/>
      <c r="B29" s="60">
        <v>1</v>
      </c>
      <c r="C29" s="60">
        <v>3</v>
      </c>
      <c r="D29" s="61"/>
      <c r="E29" s="62"/>
      <c r="F29" s="60"/>
      <c r="G29" s="60"/>
      <c r="H29" s="59"/>
      <c r="I29" s="77" t="s">
        <v>36</v>
      </c>
      <c r="J29" s="63"/>
      <c r="K29" s="68">
        <f t="shared" si="2"/>
        <v>16595200</v>
      </c>
      <c r="L29" s="68">
        <f t="shared" si="2"/>
        <v>4733895</v>
      </c>
      <c r="M29" s="68"/>
      <c r="N29" s="68"/>
      <c r="O29" s="68">
        <f>+O37</f>
        <v>21329095</v>
      </c>
      <c r="P29" s="68"/>
      <c r="Q29" s="68"/>
      <c r="R29" s="68"/>
      <c r="S29" s="68"/>
      <c r="T29" s="68">
        <f>+T37</f>
        <v>21329095</v>
      </c>
      <c r="U29" s="69">
        <f>+O29/T29*100</f>
        <v>100</v>
      </c>
      <c r="V29" s="70">
        <f>+S29/T29*100</f>
        <v>0</v>
      </c>
      <c r="W29" s="13" t="s">
        <v>19</v>
      </c>
    </row>
    <row r="30" spans="1:23" ht="27">
      <c r="A30" s="58"/>
      <c r="B30" s="60">
        <v>1</v>
      </c>
      <c r="C30" s="60">
        <v>3</v>
      </c>
      <c r="D30" s="61"/>
      <c r="E30" s="62"/>
      <c r="F30" s="60"/>
      <c r="G30" s="60"/>
      <c r="H30" s="59"/>
      <c r="I30" s="77" t="s">
        <v>37</v>
      </c>
      <c r="J30" s="63"/>
      <c r="K30" s="68">
        <f t="shared" si="2"/>
        <v>16595200</v>
      </c>
      <c r="L30" s="68">
        <f t="shared" si="2"/>
        <v>4733895</v>
      </c>
      <c r="M30" s="68"/>
      <c r="N30" s="68"/>
      <c r="O30" s="68">
        <f>+O38</f>
        <v>21329095</v>
      </c>
      <c r="P30" s="68"/>
      <c r="Q30" s="68"/>
      <c r="R30" s="68"/>
      <c r="S30" s="68"/>
      <c r="T30" s="68">
        <f>+T38</f>
        <v>21329095</v>
      </c>
      <c r="U30" s="69">
        <f>+O30/T30*100</f>
        <v>100</v>
      </c>
      <c r="V30" s="70">
        <f>+S30/T30*100</f>
        <v>0</v>
      </c>
      <c r="W30" s="58"/>
    </row>
    <row r="31" spans="1:23" ht="27">
      <c r="A31" s="58"/>
      <c r="B31" s="60">
        <v>1</v>
      </c>
      <c r="C31" s="60">
        <v>3</v>
      </c>
      <c r="D31" s="61"/>
      <c r="E31" s="62"/>
      <c r="F31" s="60"/>
      <c r="G31" s="60"/>
      <c r="H31" s="59"/>
      <c r="I31" s="77" t="s">
        <v>31</v>
      </c>
      <c r="J31" s="63"/>
      <c r="K31" s="80">
        <f>+K30/K27*100</f>
        <v>97.64068930024507</v>
      </c>
      <c r="L31" s="80">
        <f>+L30/L27*100</f>
        <v>76.1014090647566</v>
      </c>
      <c r="M31" s="68"/>
      <c r="N31" s="68"/>
      <c r="O31" s="80">
        <f>+O30/O27*100</f>
        <v>91.86961610654261</v>
      </c>
      <c r="P31" s="68"/>
      <c r="Q31" s="68"/>
      <c r="R31" s="68"/>
      <c r="S31" s="68"/>
      <c r="T31" s="80">
        <f>+T30/T27*100</f>
        <v>91.86961610654261</v>
      </c>
      <c r="U31" s="69"/>
      <c r="V31" s="70"/>
      <c r="W31" s="58"/>
    </row>
    <row r="32" spans="1:23" ht="27">
      <c r="A32" s="58"/>
      <c r="B32" s="60">
        <v>1</v>
      </c>
      <c r="C32" s="60">
        <v>3</v>
      </c>
      <c r="D32" s="61"/>
      <c r="E32" s="62"/>
      <c r="F32" s="60"/>
      <c r="G32" s="60"/>
      <c r="H32" s="59"/>
      <c r="I32" s="77" t="s">
        <v>32</v>
      </c>
      <c r="J32" s="63"/>
      <c r="K32" s="80">
        <f>+K30/K28*100</f>
        <v>99.66657892269744</v>
      </c>
      <c r="L32" s="80">
        <f>+L30/L28*100</f>
        <v>76.1014090647566</v>
      </c>
      <c r="M32" s="68"/>
      <c r="N32" s="68"/>
      <c r="O32" s="80">
        <f>+O30/O28*100</f>
        <v>93.25733128604475</v>
      </c>
      <c r="P32" s="68"/>
      <c r="Q32" s="68"/>
      <c r="R32" s="68"/>
      <c r="S32" s="68"/>
      <c r="T32" s="80">
        <f>+T30/T28*100</f>
        <v>93.25733128604475</v>
      </c>
      <c r="U32" s="69"/>
      <c r="V32" s="70"/>
      <c r="W32" s="58"/>
    </row>
    <row r="33" spans="1:23" ht="27">
      <c r="A33" s="58"/>
      <c r="B33" s="60"/>
      <c r="C33" s="60"/>
      <c r="D33" s="61"/>
      <c r="E33" s="62"/>
      <c r="F33" s="60"/>
      <c r="G33" s="60"/>
      <c r="H33" s="59"/>
      <c r="I33" s="77"/>
      <c r="J33" s="63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70"/>
      <c r="W33" s="58"/>
    </row>
    <row r="34" spans="1:23" ht="27">
      <c r="A34" s="58"/>
      <c r="B34" s="60">
        <v>1</v>
      </c>
      <c r="C34" s="60">
        <v>3</v>
      </c>
      <c r="D34" s="61">
        <v>4</v>
      </c>
      <c r="E34" s="62"/>
      <c r="F34" s="60"/>
      <c r="G34" s="60"/>
      <c r="H34" s="59"/>
      <c r="I34" s="77" t="s">
        <v>39</v>
      </c>
      <c r="J34" s="63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70"/>
      <c r="W34" s="58"/>
    </row>
    <row r="35" spans="1:23" ht="27">
      <c r="A35" s="58"/>
      <c r="B35" s="60">
        <v>1</v>
      </c>
      <c r="C35" s="60">
        <v>3</v>
      </c>
      <c r="D35" s="61">
        <v>4</v>
      </c>
      <c r="E35" s="62"/>
      <c r="F35" s="60"/>
      <c r="G35" s="60"/>
      <c r="H35" s="59"/>
      <c r="I35" s="77" t="s">
        <v>34</v>
      </c>
      <c r="J35" s="63"/>
      <c r="K35" s="68">
        <f>+K43</f>
        <v>16996193</v>
      </c>
      <c r="L35" s="68">
        <f>+L43</f>
        <v>6220509</v>
      </c>
      <c r="M35" s="68"/>
      <c r="N35" s="68"/>
      <c r="O35" s="68">
        <f>+O43</f>
        <v>23216702</v>
      </c>
      <c r="P35" s="68"/>
      <c r="Q35" s="68"/>
      <c r="R35" s="68"/>
      <c r="S35" s="68"/>
      <c r="T35" s="68">
        <f>+T43</f>
        <v>23216702</v>
      </c>
      <c r="U35" s="69">
        <f>+O35/T35*100</f>
        <v>100</v>
      </c>
      <c r="V35" s="70">
        <f>+S35/T35*100</f>
        <v>0</v>
      </c>
      <c r="W35" s="58"/>
    </row>
    <row r="36" spans="1:23" ht="27">
      <c r="A36" s="58"/>
      <c r="B36" s="60">
        <v>1</v>
      </c>
      <c r="C36" s="60">
        <v>3</v>
      </c>
      <c r="D36" s="61">
        <v>4</v>
      </c>
      <c r="E36" s="62"/>
      <c r="F36" s="60"/>
      <c r="G36" s="60"/>
      <c r="H36" s="59"/>
      <c r="I36" s="77" t="s">
        <v>35</v>
      </c>
      <c r="J36" s="63"/>
      <c r="K36" s="68">
        <f aca="true" t="shared" si="3" ref="K36:L38">+K44</f>
        <v>16650717</v>
      </c>
      <c r="L36" s="68">
        <f t="shared" si="3"/>
        <v>6220509</v>
      </c>
      <c r="M36" s="68"/>
      <c r="N36" s="68"/>
      <c r="O36" s="68">
        <f>+O44</f>
        <v>22871226</v>
      </c>
      <c r="P36" s="68"/>
      <c r="Q36" s="68"/>
      <c r="R36" s="68"/>
      <c r="S36" s="68"/>
      <c r="T36" s="68">
        <f>+T44</f>
        <v>22871226</v>
      </c>
      <c r="U36" s="69">
        <f>+O36/T36*100</f>
        <v>100</v>
      </c>
      <c r="V36" s="70">
        <f>+S36/T36*100</f>
        <v>0</v>
      </c>
      <c r="W36" s="58"/>
    </row>
    <row r="37" spans="1:23" ht="27">
      <c r="A37" s="58"/>
      <c r="B37" s="60">
        <v>1</v>
      </c>
      <c r="C37" s="60">
        <v>3</v>
      </c>
      <c r="D37" s="61">
        <v>4</v>
      </c>
      <c r="E37" s="62"/>
      <c r="F37" s="60"/>
      <c r="G37" s="60"/>
      <c r="H37" s="59"/>
      <c r="I37" s="77" t="s">
        <v>36</v>
      </c>
      <c r="J37" s="63"/>
      <c r="K37" s="68">
        <f t="shared" si="3"/>
        <v>16595200</v>
      </c>
      <c r="L37" s="68">
        <f t="shared" si="3"/>
        <v>4733895</v>
      </c>
      <c r="M37" s="68"/>
      <c r="N37" s="68"/>
      <c r="O37" s="68">
        <f>+O45</f>
        <v>21329095</v>
      </c>
      <c r="P37" s="68"/>
      <c r="Q37" s="68"/>
      <c r="R37" s="68"/>
      <c r="S37" s="68"/>
      <c r="T37" s="68">
        <f>+T45</f>
        <v>21329095</v>
      </c>
      <c r="U37" s="69">
        <f>+O37/T37*100</f>
        <v>100</v>
      </c>
      <c r="V37" s="70">
        <f>+S37/T37*100</f>
        <v>0</v>
      </c>
      <c r="W37" s="58"/>
    </row>
    <row r="38" spans="1:23" ht="27">
      <c r="A38" s="58"/>
      <c r="B38" s="60">
        <v>1</v>
      </c>
      <c r="C38" s="60">
        <v>3</v>
      </c>
      <c r="D38" s="61">
        <v>4</v>
      </c>
      <c r="E38" s="62"/>
      <c r="F38" s="60"/>
      <c r="G38" s="60"/>
      <c r="H38" s="59"/>
      <c r="I38" s="77" t="s">
        <v>37</v>
      </c>
      <c r="J38" s="63"/>
      <c r="K38" s="68">
        <f t="shared" si="3"/>
        <v>16595200</v>
      </c>
      <c r="L38" s="68">
        <f t="shared" si="3"/>
        <v>4733895</v>
      </c>
      <c r="M38" s="68"/>
      <c r="N38" s="68"/>
      <c r="O38" s="68">
        <f>+O46</f>
        <v>21329095</v>
      </c>
      <c r="P38" s="68"/>
      <c r="Q38" s="68"/>
      <c r="R38" s="68"/>
      <c r="S38" s="68"/>
      <c r="T38" s="68">
        <f>+T46</f>
        <v>21329095</v>
      </c>
      <c r="U38" s="69">
        <f>+O38/T38*100</f>
        <v>100</v>
      </c>
      <c r="V38" s="70">
        <f>+S38/T38*100</f>
        <v>0</v>
      </c>
      <c r="W38" s="58"/>
    </row>
    <row r="39" spans="1:23" ht="27">
      <c r="A39" s="58"/>
      <c r="B39" s="60">
        <v>1</v>
      </c>
      <c r="C39" s="60">
        <v>3</v>
      </c>
      <c r="D39" s="61">
        <v>4</v>
      </c>
      <c r="E39" s="62"/>
      <c r="F39" s="60"/>
      <c r="G39" s="60"/>
      <c r="H39" s="59"/>
      <c r="I39" s="77" t="s">
        <v>31</v>
      </c>
      <c r="J39" s="63"/>
      <c r="K39" s="80">
        <f>+K38/K35*100</f>
        <v>97.64068930024507</v>
      </c>
      <c r="L39" s="80">
        <f>+L38/L35*100</f>
        <v>76.1014090647566</v>
      </c>
      <c r="M39" s="68"/>
      <c r="N39" s="68"/>
      <c r="O39" s="80">
        <f>+O38/O35*100</f>
        <v>91.86961610654261</v>
      </c>
      <c r="P39" s="68"/>
      <c r="Q39" s="68"/>
      <c r="R39" s="68"/>
      <c r="S39" s="68"/>
      <c r="T39" s="80">
        <f>+T38/T35*100</f>
        <v>91.86961610654261</v>
      </c>
      <c r="U39" s="69"/>
      <c r="V39" s="70"/>
      <c r="W39" s="58"/>
    </row>
    <row r="40" spans="1:23" ht="27">
      <c r="A40" s="58"/>
      <c r="B40" s="60">
        <v>1</v>
      </c>
      <c r="C40" s="60">
        <v>3</v>
      </c>
      <c r="D40" s="61">
        <v>4</v>
      </c>
      <c r="E40" s="62"/>
      <c r="F40" s="60"/>
      <c r="G40" s="60"/>
      <c r="H40" s="59"/>
      <c r="I40" s="77" t="s">
        <v>32</v>
      </c>
      <c r="J40" s="63"/>
      <c r="K40" s="80">
        <f>+K38/K36*100</f>
        <v>99.66657892269744</v>
      </c>
      <c r="L40" s="80">
        <f>+L38/L36*100</f>
        <v>76.1014090647566</v>
      </c>
      <c r="M40" s="68"/>
      <c r="N40" s="68"/>
      <c r="O40" s="80">
        <f>+O38/O36*100</f>
        <v>93.25733128604475</v>
      </c>
      <c r="P40" s="68"/>
      <c r="Q40" s="68"/>
      <c r="R40" s="68"/>
      <c r="S40" s="68"/>
      <c r="T40" s="80">
        <f>+T38/T36*100</f>
        <v>93.25733128604475</v>
      </c>
      <c r="U40" s="69"/>
      <c r="V40" s="70"/>
      <c r="W40" s="58"/>
    </row>
    <row r="41" spans="1:23" ht="27">
      <c r="A41" s="58"/>
      <c r="B41" s="60"/>
      <c r="C41" s="60"/>
      <c r="D41" s="61"/>
      <c r="E41" s="62"/>
      <c r="F41" s="60"/>
      <c r="G41" s="60"/>
      <c r="H41" s="59"/>
      <c r="I41" s="77"/>
      <c r="J41" s="63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70"/>
      <c r="W41" s="58"/>
    </row>
    <row r="42" spans="1:23" ht="27">
      <c r="A42" s="58"/>
      <c r="B42" s="60">
        <v>1</v>
      </c>
      <c r="C42" s="60">
        <v>3</v>
      </c>
      <c r="D42" s="61">
        <v>4</v>
      </c>
      <c r="E42" s="62">
        <v>1</v>
      </c>
      <c r="F42" s="60"/>
      <c r="G42" s="60"/>
      <c r="H42" s="59"/>
      <c r="I42" s="77" t="s">
        <v>40</v>
      </c>
      <c r="J42" s="63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70"/>
      <c r="W42" s="58"/>
    </row>
    <row r="43" spans="1:23" ht="27">
      <c r="A43" s="58"/>
      <c r="B43" s="60">
        <v>1</v>
      </c>
      <c r="C43" s="60">
        <v>3</v>
      </c>
      <c r="D43" s="61">
        <v>4</v>
      </c>
      <c r="E43" s="62">
        <v>1</v>
      </c>
      <c r="F43" s="60"/>
      <c r="G43" s="60"/>
      <c r="H43" s="59"/>
      <c r="I43" s="77" t="s">
        <v>34</v>
      </c>
      <c r="J43" s="63"/>
      <c r="K43" s="68">
        <f>+K51</f>
        <v>16996193</v>
      </c>
      <c r="L43" s="68">
        <f>+L51</f>
        <v>6220509</v>
      </c>
      <c r="M43" s="68"/>
      <c r="N43" s="68"/>
      <c r="O43" s="68">
        <f>+O51</f>
        <v>23216702</v>
      </c>
      <c r="P43" s="68"/>
      <c r="Q43" s="68"/>
      <c r="R43" s="68"/>
      <c r="S43" s="68"/>
      <c r="T43" s="68">
        <f>+T51</f>
        <v>23216702</v>
      </c>
      <c r="U43" s="69">
        <f>+O43/T43*100</f>
        <v>100</v>
      </c>
      <c r="V43" s="70">
        <f>+S43/T43*100</f>
        <v>0</v>
      </c>
      <c r="W43" s="58"/>
    </row>
    <row r="44" spans="1:23" ht="27">
      <c r="A44" s="58"/>
      <c r="B44" s="60">
        <v>1</v>
      </c>
      <c r="C44" s="60">
        <v>3</v>
      </c>
      <c r="D44" s="61">
        <v>4</v>
      </c>
      <c r="E44" s="62">
        <v>1</v>
      </c>
      <c r="F44" s="60"/>
      <c r="G44" s="60"/>
      <c r="H44" s="59"/>
      <c r="I44" s="77" t="s">
        <v>35</v>
      </c>
      <c r="J44" s="63"/>
      <c r="K44" s="68">
        <f aca="true" t="shared" si="4" ref="K44:L46">+K52</f>
        <v>16650717</v>
      </c>
      <c r="L44" s="68">
        <f t="shared" si="4"/>
        <v>6220509</v>
      </c>
      <c r="M44" s="68"/>
      <c r="N44" s="68"/>
      <c r="O44" s="68">
        <f>+O52</f>
        <v>22871226</v>
      </c>
      <c r="P44" s="68"/>
      <c r="Q44" s="68"/>
      <c r="R44" s="68"/>
      <c r="S44" s="68"/>
      <c r="T44" s="68">
        <f>+T52</f>
        <v>22871226</v>
      </c>
      <c r="U44" s="69">
        <f>+O44/T44*100</f>
        <v>100</v>
      </c>
      <c r="V44" s="70">
        <f>+S44/T44*100</f>
        <v>0</v>
      </c>
      <c r="W44" s="58"/>
    </row>
    <row r="45" spans="1:23" ht="27">
      <c r="A45" s="58"/>
      <c r="B45" s="60">
        <v>1</v>
      </c>
      <c r="C45" s="60">
        <v>3</v>
      </c>
      <c r="D45" s="61">
        <v>4</v>
      </c>
      <c r="E45" s="62">
        <v>1</v>
      </c>
      <c r="F45" s="60"/>
      <c r="G45" s="60"/>
      <c r="H45" s="59"/>
      <c r="I45" s="77" t="s">
        <v>36</v>
      </c>
      <c r="J45" s="63"/>
      <c r="K45" s="68">
        <f t="shared" si="4"/>
        <v>16595200</v>
      </c>
      <c r="L45" s="68">
        <f t="shared" si="4"/>
        <v>4733895</v>
      </c>
      <c r="M45" s="68"/>
      <c r="N45" s="68"/>
      <c r="O45" s="68">
        <f>+O53</f>
        <v>21329095</v>
      </c>
      <c r="P45" s="68"/>
      <c r="Q45" s="68"/>
      <c r="R45" s="68"/>
      <c r="S45" s="68"/>
      <c r="T45" s="68">
        <f>+T53</f>
        <v>21329095</v>
      </c>
      <c r="U45" s="69">
        <f>+O45/T45*100</f>
        <v>100</v>
      </c>
      <c r="V45" s="70">
        <f>+S45/T45*100</f>
        <v>0</v>
      </c>
      <c r="W45" s="58"/>
    </row>
    <row r="46" spans="1:23" ht="27">
      <c r="A46" s="58"/>
      <c r="B46" s="60">
        <v>1</v>
      </c>
      <c r="C46" s="60">
        <v>3</v>
      </c>
      <c r="D46" s="61">
        <v>4</v>
      </c>
      <c r="E46" s="62">
        <v>1</v>
      </c>
      <c r="F46" s="60"/>
      <c r="G46" s="60"/>
      <c r="H46" s="59"/>
      <c r="I46" s="77" t="s">
        <v>37</v>
      </c>
      <c r="J46" s="63"/>
      <c r="K46" s="68">
        <f t="shared" si="4"/>
        <v>16595200</v>
      </c>
      <c r="L46" s="68">
        <f t="shared" si="4"/>
        <v>4733895</v>
      </c>
      <c r="M46" s="68"/>
      <c r="N46" s="68"/>
      <c r="O46" s="68">
        <f>+O54</f>
        <v>21329095</v>
      </c>
      <c r="P46" s="68"/>
      <c r="Q46" s="68"/>
      <c r="R46" s="68"/>
      <c r="S46" s="68"/>
      <c r="T46" s="68">
        <f>+T54</f>
        <v>21329095</v>
      </c>
      <c r="U46" s="69">
        <f>+O46/T46*100</f>
        <v>100</v>
      </c>
      <c r="V46" s="70">
        <f>+S46/T46*100</f>
        <v>0</v>
      </c>
      <c r="W46" s="58"/>
    </row>
    <row r="47" spans="1:23" ht="27">
      <c r="A47" s="58"/>
      <c r="B47" s="60">
        <v>1</v>
      </c>
      <c r="C47" s="60">
        <v>3</v>
      </c>
      <c r="D47" s="61">
        <v>4</v>
      </c>
      <c r="E47" s="62">
        <v>1</v>
      </c>
      <c r="F47" s="60"/>
      <c r="G47" s="60"/>
      <c r="H47" s="59"/>
      <c r="I47" s="77" t="s">
        <v>31</v>
      </c>
      <c r="J47" s="63"/>
      <c r="K47" s="80">
        <f>+K46/K43*100</f>
        <v>97.64068930024507</v>
      </c>
      <c r="L47" s="80">
        <f>+L46/L43*100</f>
        <v>76.1014090647566</v>
      </c>
      <c r="M47" s="68"/>
      <c r="N47" s="68"/>
      <c r="O47" s="80">
        <f>+O46/O43*100</f>
        <v>91.86961610654261</v>
      </c>
      <c r="P47" s="68"/>
      <c r="Q47" s="68"/>
      <c r="R47" s="68"/>
      <c r="S47" s="68"/>
      <c r="T47" s="80">
        <f>+T46/T43*100</f>
        <v>91.86961610654261</v>
      </c>
      <c r="U47" s="69"/>
      <c r="V47" s="70"/>
      <c r="W47" s="58"/>
    </row>
    <row r="48" spans="1:23" ht="27">
      <c r="A48" s="58"/>
      <c r="B48" s="60">
        <v>1</v>
      </c>
      <c r="C48" s="60">
        <v>3</v>
      </c>
      <c r="D48" s="61">
        <v>4</v>
      </c>
      <c r="E48" s="62">
        <v>1</v>
      </c>
      <c r="F48" s="60"/>
      <c r="G48" s="60"/>
      <c r="H48" s="59"/>
      <c r="I48" s="77" t="s">
        <v>32</v>
      </c>
      <c r="J48" s="63"/>
      <c r="K48" s="80">
        <f>+K46/K44*100</f>
        <v>99.66657892269744</v>
      </c>
      <c r="L48" s="80">
        <f>+L46/L44*100</f>
        <v>76.1014090647566</v>
      </c>
      <c r="M48" s="68"/>
      <c r="N48" s="68"/>
      <c r="O48" s="80">
        <f>+O46/O44*100</f>
        <v>93.25733128604475</v>
      </c>
      <c r="P48" s="68"/>
      <c r="Q48" s="68"/>
      <c r="R48" s="68"/>
      <c r="S48" s="68"/>
      <c r="T48" s="80">
        <f>+T46/T44*100</f>
        <v>93.25733128604475</v>
      </c>
      <c r="U48" s="69"/>
      <c r="V48" s="70"/>
      <c r="W48" s="58"/>
    </row>
    <row r="49" spans="1:23" ht="27">
      <c r="A49" s="58"/>
      <c r="B49" s="60"/>
      <c r="C49" s="60"/>
      <c r="D49" s="61"/>
      <c r="E49" s="62"/>
      <c r="F49" s="60"/>
      <c r="G49" s="60"/>
      <c r="H49" s="59"/>
      <c r="I49" s="77"/>
      <c r="J49" s="63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70"/>
      <c r="W49" s="58"/>
    </row>
    <row r="50" spans="1:23" ht="54">
      <c r="A50" s="58"/>
      <c r="B50" s="60">
        <v>1</v>
      </c>
      <c r="C50" s="60">
        <v>3</v>
      </c>
      <c r="D50" s="61">
        <v>4</v>
      </c>
      <c r="E50" s="62">
        <v>1</v>
      </c>
      <c r="F50" s="60" t="s">
        <v>41</v>
      </c>
      <c r="G50" s="60"/>
      <c r="H50" s="59"/>
      <c r="I50" s="77" t="s">
        <v>42</v>
      </c>
      <c r="J50" s="63"/>
      <c r="K50" s="81"/>
      <c r="L50" s="81"/>
      <c r="M50" s="68"/>
      <c r="N50" s="68"/>
      <c r="O50" s="81"/>
      <c r="P50" s="68"/>
      <c r="Q50" s="68"/>
      <c r="R50" s="68"/>
      <c r="S50" s="68"/>
      <c r="T50" s="81"/>
      <c r="U50" s="69"/>
      <c r="V50" s="70"/>
      <c r="W50" s="58"/>
    </row>
    <row r="51" spans="1:23" ht="27">
      <c r="A51" s="58"/>
      <c r="B51" s="60">
        <v>1</v>
      </c>
      <c r="C51" s="60">
        <v>3</v>
      </c>
      <c r="D51" s="61">
        <v>4</v>
      </c>
      <c r="E51" s="62">
        <v>1</v>
      </c>
      <c r="F51" s="60" t="s">
        <v>41</v>
      </c>
      <c r="G51" s="60"/>
      <c r="H51" s="59"/>
      <c r="I51" s="77" t="s">
        <v>34</v>
      </c>
      <c r="J51" s="63"/>
      <c r="K51" s="68">
        <v>16996193</v>
      </c>
      <c r="L51" s="68">
        <v>6220509</v>
      </c>
      <c r="M51" s="68"/>
      <c r="N51" s="68"/>
      <c r="O51" s="68">
        <f>+K51+L51+M51+N51</f>
        <v>23216702</v>
      </c>
      <c r="P51" s="68"/>
      <c r="Q51" s="68"/>
      <c r="R51" s="68"/>
      <c r="S51" s="68"/>
      <c r="T51" s="68">
        <f>+O51+S51</f>
        <v>23216702</v>
      </c>
      <c r="U51" s="69">
        <f>+O51/T51*100</f>
        <v>100</v>
      </c>
      <c r="V51" s="70">
        <f>+S51/T51*100</f>
        <v>0</v>
      </c>
      <c r="W51" s="58"/>
    </row>
    <row r="52" spans="1:23" ht="27">
      <c r="A52" s="58"/>
      <c r="B52" s="60">
        <v>1</v>
      </c>
      <c r="C52" s="60">
        <v>3</v>
      </c>
      <c r="D52" s="61">
        <v>4</v>
      </c>
      <c r="E52" s="62">
        <v>1</v>
      </c>
      <c r="F52" s="60" t="s">
        <v>41</v>
      </c>
      <c r="G52" s="60"/>
      <c r="H52" s="59"/>
      <c r="I52" s="77" t="s">
        <v>35</v>
      </c>
      <c r="J52" s="63"/>
      <c r="K52" s="68">
        <v>16650717</v>
      </c>
      <c r="L52" s="68">
        <v>6220509</v>
      </c>
      <c r="M52" s="68"/>
      <c r="N52" s="68"/>
      <c r="O52" s="68">
        <f>+K52+L52+M52+N52</f>
        <v>22871226</v>
      </c>
      <c r="P52" s="68"/>
      <c r="Q52" s="68"/>
      <c r="R52" s="68"/>
      <c r="S52" s="68"/>
      <c r="T52" s="68">
        <f>+O52+S52</f>
        <v>22871226</v>
      </c>
      <c r="U52" s="69">
        <f>+O52/T52*100</f>
        <v>100</v>
      </c>
      <c r="V52" s="70">
        <f>+S52/T52*100</f>
        <v>0</v>
      </c>
      <c r="W52" s="58"/>
    </row>
    <row r="53" spans="1:23" ht="27">
      <c r="A53" s="58"/>
      <c r="B53" s="60">
        <v>1</v>
      </c>
      <c r="C53" s="60">
        <v>3</v>
      </c>
      <c r="D53" s="61">
        <v>4</v>
      </c>
      <c r="E53" s="62">
        <v>1</v>
      </c>
      <c r="F53" s="60" t="s">
        <v>41</v>
      </c>
      <c r="G53" s="60"/>
      <c r="H53" s="59"/>
      <c r="I53" s="77" t="s">
        <v>36</v>
      </c>
      <c r="J53" s="63"/>
      <c r="K53" s="68">
        <v>16595200</v>
      </c>
      <c r="L53" s="68">
        <v>4733895</v>
      </c>
      <c r="M53" s="68"/>
      <c r="N53" s="68"/>
      <c r="O53" s="68">
        <f>+K53+L53+M53+N53</f>
        <v>21329095</v>
      </c>
      <c r="P53" s="68"/>
      <c r="Q53" s="68"/>
      <c r="R53" s="68"/>
      <c r="S53" s="68"/>
      <c r="T53" s="68">
        <f>+O53+S53</f>
        <v>21329095</v>
      </c>
      <c r="U53" s="69">
        <f>+O53/T53*100</f>
        <v>100</v>
      </c>
      <c r="V53" s="70">
        <f>+S53/T53*100</f>
        <v>0</v>
      </c>
      <c r="W53" s="58"/>
    </row>
    <row r="54" spans="1:23" ht="27">
      <c r="A54" s="58"/>
      <c r="B54" s="60">
        <v>1</v>
      </c>
      <c r="C54" s="60">
        <v>3</v>
      </c>
      <c r="D54" s="61">
        <v>4</v>
      </c>
      <c r="E54" s="62">
        <v>1</v>
      </c>
      <c r="F54" s="60" t="s">
        <v>41</v>
      </c>
      <c r="G54" s="60"/>
      <c r="H54" s="59"/>
      <c r="I54" s="77" t="s">
        <v>37</v>
      </c>
      <c r="J54" s="63"/>
      <c r="K54" s="68">
        <v>16595200</v>
      </c>
      <c r="L54" s="68">
        <v>4733895</v>
      </c>
      <c r="M54" s="68"/>
      <c r="N54" s="68"/>
      <c r="O54" s="68">
        <f>+K54+L54+M54+N54</f>
        <v>21329095</v>
      </c>
      <c r="P54" s="68"/>
      <c r="Q54" s="68"/>
      <c r="R54" s="68"/>
      <c r="S54" s="68"/>
      <c r="T54" s="68">
        <f>+O54+S54</f>
        <v>21329095</v>
      </c>
      <c r="U54" s="69">
        <f>+O54/T54*100</f>
        <v>100</v>
      </c>
      <c r="V54" s="70">
        <f>+S54/T54*100</f>
        <v>0</v>
      </c>
      <c r="W54" s="58"/>
    </row>
    <row r="55" spans="1:23" ht="27">
      <c r="A55" s="58"/>
      <c r="B55" s="60">
        <v>1</v>
      </c>
      <c r="C55" s="60">
        <v>3</v>
      </c>
      <c r="D55" s="61">
        <v>4</v>
      </c>
      <c r="E55" s="62">
        <v>1</v>
      </c>
      <c r="F55" s="60" t="s">
        <v>41</v>
      </c>
      <c r="G55" s="60"/>
      <c r="H55" s="59"/>
      <c r="I55" s="77" t="s">
        <v>31</v>
      </c>
      <c r="J55" s="63"/>
      <c r="K55" s="80">
        <f>+K54/K51*100</f>
        <v>97.64068930024507</v>
      </c>
      <c r="L55" s="80">
        <f>+L54/L51*100</f>
        <v>76.1014090647566</v>
      </c>
      <c r="M55" s="68"/>
      <c r="N55" s="68"/>
      <c r="O55" s="80">
        <f>+O54/O51*100</f>
        <v>91.86961610654261</v>
      </c>
      <c r="P55" s="68"/>
      <c r="Q55" s="68"/>
      <c r="R55" s="68"/>
      <c r="S55" s="68"/>
      <c r="T55" s="80">
        <f>+T54/T51*100</f>
        <v>91.86961610654261</v>
      </c>
      <c r="U55" s="69"/>
      <c r="V55" s="70"/>
      <c r="W55" s="58"/>
    </row>
    <row r="56" spans="1:23" ht="27">
      <c r="A56" s="58"/>
      <c r="B56" s="60">
        <v>1</v>
      </c>
      <c r="C56" s="60">
        <v>3</v>
      </c>
      <c r="D56" s="61">
        <v>4</v>
      </c>
      <c r="E56" s="62">
        <v>1</v>
      </c>
      <c r="F56" s="60" t="s">
        <v>41</v>
      </c>
      <c r="G56" s="60"/>
      <c r="H56" s="59"/>
      <c r="I56" s="77" t="s">
        <v>32</v>
      </c>
      <c r="J56" s="63"/>
      <c r="K56" s="80">
        <f>+K54/K52*100</f>
        <v>99.66657892269744</v>
      </c>
      <c r="L56" s="80">
        <f>+L54/L52*100</f>
        <v>76.1014090647566</v>
      </c>
      <c r="M56" s="68"/>
      <c r="N56" s="68"/>
      <c r="O56" s="80">
        <f>+O54/O52*100</f>
        <v>93.25733128604475</v>
      </c>
      <c r="P56" s="68"/>
      <c r="Q56" s="68"/>
      <c r="R56" s="68"/>
      <c r="S56" s="68"/>
      <c r="T56" s="80">
        <f>+T54/T52*100</f>
        <v>93.25733128604475</v>
      </c>
      <c r="U56" s="69"/>
      <c r="V56" s="70"/>
      <c r="W56" s="58"/>
    </row>
    <row r="57" spans="1:23" ht="27">
      <c r="A57" s="58"/>
      <c r="B57" s="60"/>
      <c r="C57" s="60"/>
      <c r="D57" s="61"/>
      <c r="E57" s="62"/>
      <c r="F57" s="60"/>
      <c r="G57" s="60"/>
      <c r="H57" s="59"/>
      <c r="I57" s="77"/>
      <c r="J57" s="63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70"/>
      <c r="W57" s="58"/>
    </row>
    <row r="58" spans="1:23" ht="54">
      <c r="A58" s="58"/>
      <c r="B58" s="60">
        <v>1</v>
      </c>
      <c r="C58" s="60">
        <v>3</v>
      </c>
      <c r="D58" s="61">
        <v>4</v>
      </c>
      <c r="E58" s="62">
        <v>1</v>
      </c>
      <c r="F58" s="60" t="s">
        <v>41</v>
      </c>
      <c r="G58" s="60" t="s">
        <v>43</v>
      </c>
      <c r="H58" s="59"/>
      <c r="I58" s="77" t="s">
        <v>44</v>
      </c>
      <c r="J58" s="63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0"/>
      <c r="W58" s="58"/>
    </row>
    <row r="59" spans="1:23" ht="27">
      <c r="A59" s="58"/>
      <c r="B59" s="60">
        <v>1</v>
      </c>
      <c r="C59" s="60">
        <v>3</v>
      </c>
      <c r="D59" s="61">
        <v>4</v>
      </c>
      <c r="E59" s="62">
        <v>1</v>
      </c>
      <c r="F59" s="60" t="s">
        <v>41</v>
      </c>
      <c r="G59" s="60" t="s">
        <v>43</v>
      </c>
      <c r="H59" s="59"/>
      <c r="I59" s="77" t="s">
        <v>34</v>
      </c>
      <c r="J59" s="63"/>
      <c r="K59" s="68">
        <f>+K51</f>
        <v>16996193</v>
      </c>
      <c r="L59" s="68">
        <f>+L51</f>
        <v>6220509</v>
      </c>
      <c r="M59" s="68"/>
      <c r="N59" s="68"/>
      <c r="O59" s="68">
        <f>+O51</f>
        <v>23216702</v>
      </c>
      <c r="P59" s="68"/>
      <c r="Q59" s="68"/>
      <c r="R59" s="68"/>
      <c r="S59" s="68"/>
      <c r="T59" s="68">
        <f>+T51</f>
        <v>23216702</v>
      </c>
      <c r="U59" s="69">
        <f>+O59/T59*100</f>
        <v>100</v>
      </c>
      <c r="V59" s="70">
        <f>+S59/T59*100</f>
        <v>0</v>
      </c>
      <c r="W59" s="58"/>
    </row>
    <row r="60" spans="1:23" ht="27">
      <c r="A60" s="58"/>
      <c r="B60" s="60">
        <v>1</v>
      </c>
      <c r="C60" s="60">
        <v>3</v>
      </c>
      <c r="D60" s="61">
        <v>4</v>
      </c>
      <c r="E60" s="62">
        <v>1</v>
      </c>
      <c r="F60" s="60" t="s">
        <v>41</v>
      </c>
      <c r="G60" s="60" t="s">
        <v>43</v>
      </c>
      <c r="H60" s="59"/>
      <c r="I60" s="77" t="s">
        <v>35</v>
      </c>
      <c r="J60" s="63"/>
      <c r="K60" s="68">
        <f aca="true" t="shared" si="5" ref="K60:L62">+K52</f>
        <v>16650717</v>
      </c>
      <c r="L60" s="68">
        <f t="shared" si="5"/>
        <v>6220509</v>
      </c>
      <c r="M60" s="68"/>
      <c r="N60" s="68"/>
      <c r="O60" s="68">
        <f>+O52</f>
        <v>22871226</v>
      </c>
      <c r="P60" s="68"/>
      <c r="Q60" s="68"/>
      <c r="R60" s="68"/>
      <c r="S60" s="68"/>
      <c r="T60" s="68">
        <f>+T52</f>
        <v>22871226</v>
      </c>
      <c r="U60" s="69">
        <f>+O60/T60*100</f>
        <v>100</v>
      </c>
      <c r="V60" s="70">
        <f>+S60/T60*100</f>
        <v>0</v>
      </c>
      <c r="W60" s="58"/>
    </row>
    <row r="61" spans="1:23" ht="27">
      <c r="A61" s="58"/>
      <c r="B61" s="60">
        <v>1</v>
      </c>
      <c r="C61" s="60">
        <v>3</v>
      </c>
      <c r="D61" s="61">
        <v>4</v>
      </c>
      <c r="E61" s="62">
        <v>1</v>
      </c>
      <c r="F61" s="60" t="s">
        <v>41</v>
      </c>
      <c r="G61" s="60" t="s">
        <v>43</v>
      </c>
      <c r="H61" s="59"/>
      <c r="I61" s="77" t="s">
        <v>36</v>
      </c>
      <c r="J61" s="63"/>
      <c r="K61" s="68">
        <f t="shared" si="5"/>
        <v>16595200</v>
      </c>
      <c r="L61" s="68">
        <f t="shared" si="5"/>
        <v>4733895</v>
      </c>
      <c r="M61" s="68"/>
      <c r="N61" s="68"/>
      <c r="O61" s="68">
        <f>+O53</f>
        <v>21329095</v>
      </c>
      <c r="P61" s="68"/>
      <c r="Q61" s="68"/>
      <c r="R61" s="68"/>
      <c r="S61" s="68"/>
      <c r="T61" s="68">
        <f>+T53</f>
        <v>21329095</v>
      </c>
      <c r="U61" s="69">
        <f>+O61/T61*100</f>
        <v>100</v>
      </c>
      <c r="V61" s="70">
        <f>+S61/T61*100</f>
        <v>0</v>
      </c>
      <c r="W61" s="58"/>
    </row>
    <row r="62" spans="1:23" ht="27">
      <c r="A62" s="58"/>
      <c r="B62" s="60">
        <v>1</v>
      </c>
      <c r="C62" s="60">
        <v>3</v>
      </c>
      <c r="D62" s="61">
        <v>4</v>
      </c>
      <c r="E62" s="62">
        <v>1</v>
      </c>
      <c r="F62" s="60" t="s">
        <v>41</v>
      </c>
      <c r="G62" s="60" t="s">
        <v>43</v>
      </c>
      <c r="H62" s="59"/>
      <c r="I62" s="77" t="s">
        <v>37</v>
      </c>
      <c r="J62" s="63"/>
      <c r="K62" s="68">
        <f t="shared" si="5"/>
        <v>16595200</v>
      </c>
      <c r="L62" s="68">
        <f t="shared" si="5"/>
        <v>4733895</v>
      </c>
      <c r="M62" s="68"/>
      <c r="N62" s="68"/>
      <c r="O62" s="68">
        <f>+O54</f>
        <v>21329095</v>
      </c>
      <c r="P62" s="68"/>
      <c r="Q62" s="68"/>
      <c r="R62" s="68"/>
      <c r="S62" s="68"/>
      <c r="T62" s="68">
        <f>+T54</f>
        <v>21329095</v>
      </c>
      <c r="U62" s="69">
        <f>+O62/T62*100</f>
        <v>100</v>
      </c>
      <c r="V62" s="70">
        <f>+S62/T62*100</f>
        <v>0</v>
      </c>
      <c r="W62" s="58"/>
    </row>
    <row r="63" spans="1:23" ht="27">
      <c r="A63" s="58"/>
      <c r="B63" s="60">
        <v>1</v>
      </c>
      <c r="C63" s="60">
        <v>3</v>
      </c>
      <c r="D63" s="61">
        <v>4</v>
      </c>
      <c r="E63" s="62">
        <v>1</v>
      </c>
      <c r="F63" s="60" t="s">
        <v>41</v>
      </c>
      <c r="G63" s="60" t="s">
        <v>43</v>
      </c>
      <c r="H63" s="59"/>
      <c r="I63" s="77" t="s">
        <v>31</v>
      </c>
      <c r="J63" s="63"/>
      <c r="K63" s="80">
        <f>+K62/K59*100</f>
        <v>97.64068930024507</v>
      </c>
      <c r="L63" s="80">
        <f>+L62/L59*100</f>
        <v>76.1014090647566</v>
      </c>
      <c r="M63" s="68"/>
      <c r="N63" s="68"/>
      <c r="O63" s="80">
        <f>+O62/O59*100</f>
        <v>91.86961610654261</v>
      </c>
      <c r="P63" s="68"/>
      <c r="Q63" s="68"/>
      <c r="R63" s="68"/>
      <c r="S63" s="68"/>
      <c r="T63" s="80">
        <f>+T62/T59*100</f>
        <v>91.86961610654261</v>
      </c>
      <c r="U63" s="69"/>
      <c r="V63" s="70"/>
      <c r="W63" s="58"/>
    </row>
    <row r="64" spans="1:23" ht="27">
      <c r="A64" s="58"/>
      <c r="B64" s="60">
        <v>1</v>
      </c>
      <c r="C64" s="60">
        <v>3</v>
      </c>
      <c r="D64" s="61">
        <v>4</v>
      </c>
      <c r="E64" s="62">
        <v>1</v>
      </c>
      <c r="F64" s="60" t="s">
        <v>41</v>
      </c>
      <c r="G64" s="60" t="s">
        <v>43</v>
      </c>
      <c r="H64" s="59"/>
      <c r="I64" s="77" t="s">
        <v>32</v>
      </c>
      <c r="J64" s="63"/>
      <c r="K64" s="80">
        <f>+K62/K60*100</f>
        <v>99.66657892269744</v>
      </c>
      <c r="L64" s="80">
        <f>+L62/L60*100</f>
        <v>76.1014090647566</v>
      </c>
      <c r="M64" s="68"/>
      <c r="N64" s="68"/>
      <c r="O64" s="80">
        <f>+O62/O60*100</f>
        <v>93.25733128604475</v>
      </c>
      <c r="P64" s="68"/>
      <c r="Q64" s="68"/>
      <c r="R64" s="68"/>
      <c r="S64" s="68"/>
      <c r="T64" s="80">
        <f>+T62/T60*100</f>
        <v>93.25733128604475</v>
      </c>
      <c r="U64" s="69"/>
      <c r="V64" s="70"/>
      <c r="W64" s="58"/>
    </row>
    <row r="65" spans="1:23" ht="27">
      <c r="A65" s="58"/>
      <c r="B65" s="60"/>
      <c r="C65" s="60"/>
      <c r="D65" s="61"/>
      <c r="E65" s="62"/>
      <c r="F65" s="60"/>
      <c r="G65" s="60"/>
      <c r="H65" s="59"/>
      <c r="I65" s="77"/>
      <c r="J65" s="63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  <c r="V65" s="70"/>
      <c r="W65" s="58"/>
    </row>
    <row r="66" spans="1:23" ht="27">
      <c r="A66" s="58"/>
      <c r="B66" s="60">
        <v>3</v>
      </c>
      <c r="C66" s="60"/>
      <c r="D66" s="61"/>
      <c r="E66" s="62"/>
      <c r="F66" s="60"/>
      <c r="G66" s="60"/>
      <c r="H66" s="59"/>
      <c r="I66" s="77" t="s">
        <v>45</v>
      </c>
      <c r="J66" s="63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9"/>
      <c r="V66" s="70"/>
      <c r="W66" s="58"/>
    </row>
    <row r="67" spans="1:23" ht="27">
      <c r="A67" s="58"/>
      <c r="B67" s="60">
        <v>3</v>
      </c>
      <c r="C67" s="60"/>
      <c r="D67" s="61"/>
      <c r="E67" s="62"/>
      <c r="F67" s="60"/>
      <c r="G67" s="60"/>
      <c r="H67" s="59"/>
      <c r="I67" s="77" t="s">
        <v>34</v>
      </c>
      <c r="J67" s="63"/>
      <c r="K67" s="68">
        <f>+K75</f>
        <v>501586062</v>
      </c>
      <c r="L67" s="68">
        <f>+L75</f>
        <v>442449597</v>
      </c>
      <c r="M67" s="68"/>
      <c r="N67" s="68"/>
      <c r="O67" s="68">
        <f>+O75</f>
        <v>944035659</v>
      </c>
      <c r="P67" s="68"/>
      <c r="Q67" s="68"/>
      <c r="R67" s="68"/>
      <c r="S67" s="68"/>
      <c r="T67" s="68">
        <f>+T75</f>
        <v>944035659</v>
      </c>
      <c r="U67" s="69">
        <f>+O67/T67*100</f>
        <v>100</v>
      </c>
      <c r="V67" s="70">
        <f>+S67/T67*100</f>
        <v>0</v>
      </c>
      <c r="W67" s="58"/>
    </row>
    <row r="68" spans="1:23" ht="27">
      <c r="A68" s="58"/>
      <c r="B68" s="60">
        <v>3</v>
      </c>
      <c r="C68" s="60"/>
      <c r="D68" s="61"/>
      <c r="E68" s="62"/>
      <c r="F68" s="60"/>
      <c r="G68" s="60"/>
      <c r="H68" s="59"/>
      <c r="I68" s="77" t="s">
        <v>35</v>
      </c>
      <c r="J68" s="63"/>
      <c r="K68" s="68">
        <f aca="true" t="shared" si="6" ref="K68:L70">+K76</f>
        <v>469808578</v>
      </c>
      <c r="L68" s="68">
        <f t="shared" si="6"/>
        <v>442449597</v>
      </c>
      <c r="M68" s="68"/>
      <c r="N68" s="68"/>
      <c r="O68" s="68">
        <f>+O76</f>
        <v>912258175</v>
      </c>
      <c r="P68" s="68"/>
      <c r="Q68" s="68"/>
      <c r="R68" s="68"/>
      <c r="S68" s="68"/>
      <c r="T68" s="68">
        <f>+T76</f>
        <v>912258175</v>
      </c>
      <c r="U68" s="69">
        <f>+O68/T68*100</f>
        <v>100</v>
      </c>
      <c r="V68" s="70">
        <f>+S68/T68*100</f>
        <v>0</v>
      </c>
      <c r="W68" s="58"/>
    </row>
    <row r="69" spans="1:23" ht="27">
      <c r="A69" s="58"/>
      <c r="B69" s="60">
        <v>3</v>
      </c>
      <c r="C69" s="60"/>
      <c r="D69" s="61"/>
      <c r="E69" s="62"/>
      <c r="F69" s="60"/>
      <c r="G69" s="60"/>
      <c r="H69" s="59"/>
      <c r="I69" s="77" t="s">
        <v>36</v>
      </c>
      <c r="J69" s="63"/>
      <c r="K69" s="68">
        <f t="shared" si="6"/>
        <v>441944819</v>
      </c>
      <c r="L69" s="68">
        <f t="shared" si="6"/>
        <v>351639200</v>
      </c>
      <c r="M69" s="68"/>
      <c r="N69" s="68"/>
      <c r="O69" s="68">
        <f>+O77</f>
        <v>793584019</v>
      </c>
      <c r="P69" s="68"/>
      <c r="Q69" s="68"/>
      <c r="R69" s="68"/>
      <c r="S69" s="68"/>
      <c r="T69" s="68">
        <f>+T77</f>
        <v>793584019</v>
      </c>
      <c r="U69" s="69">
        <f>+O69/T69*100</f>
        <v>100</v>
      </c>
      <c r="V69" s="70">
        <f>+S69/T69*100</f>
        <v>0</v>
      </c>
      <c r="W69" s="58"/>
    </row>
    <row r="70" spans="1:23" ht="27">
      <c r="A70" s="58"/>
      <c r="B70" s="60">
        <v>3</v>
      </c>
      <c r="C70" s="60"/>
      <c r="D70" s="61"/>
      <c r="E70" s="62"/>
      <c r="F70" s="60"/>
      <c r="G70" s="60"/>
      <c r="H70" s="59"/>
      <c r="I70" s="77" t="s">
        <v>37</v>
      </c>
      <c r="J70" s="63"/>
      <c r="K70" s="68">
        <f t="shared" si="6"/>
        <v>441944819</v>
      </c>
      <c r="L70" s="68">
        <f t="shared" si="6"/>
        <v>351288510</v>
      </c>
      <c r="M70" s="68"/>
      <c r="N70" s="68"/>
      <c r="O70" s="68">
        <f>+O78</f>
        <v>793233329</v>
      </c>
      <c r="P70" s="68"/>
      <c r="Q70" s="68"/>
      <c r="R70" s="68"/>
      <c r="S70" s="68"/>
      <c r="T70" s="68">
        <f>+T78</f>
        <v>793233329</v>
      </c>
      <c r="U70" s="69">
        <f>+O70/T70*100</f>
        <v>100</v>
      </c>
      <c r="V70" s="70">
        <f>+S70/T70*100</f>
        <v>0</v>
      </c>
      <c r="W70" s="58"/>
    </row>
    <row r="71" spans="1:23" ht="27">
      <c r="A71" s="58"/>
      <c r="B71" s="60">
        <v>3</v>
      </c>
      <c r="C71" s="60"/>
      <c r="D71" s="61"/>
      <c r="E71" s="62"/>
      <c r="F71" s="60"/>
      <c r="G71" s="60"/>
      <c r="H71" s="59"/>
      <c r="I71" s="77" t="s">
        <v>31</v>
      </c>
      <c r="J71" s="63"/>
      <c r="K71" s="80">
        <f>+K70/K67*100</f>
        <v>88.10946963673804</v>
      </c>
      <c r="L71" s="80">
        <f>+L70/L67*100</f>
        <v>79.39627753802655</v>
      </c>
      <c r="M71" s="68"/>
      <c r="N71" s="68"/>
      <c r="O71" s="80">
        <f>+O70/O67*100</f>
        <v>84.02578032277486</v>
      </c>
      <c r="P71" s="68"/>
      <c r="Q71" s="68"/>
      <c r="R71" s="68"/>
      <c r="S71" s="68"/>
      <c r="T71" s="80">
        <f>+T70/T67*100</f>
        <v>84.02578032277486</v>
      </c>
      <c r="U71" s="69"/>
      <c r="V71" s="70"/>
      <c r="W71" s="58"/>
    </row>
    <row r="72" spans="1:23" ht="27">
      <c r="A72" s="58"/>
      <c r="B72" s="60">
        <v>3</v>
      </c>
      <c r="C72" s="60"/>
      <c r="D72" s="61"/>
      <c r="E72" s="62"/>
      <c r="F72" s="60"/>
      <c r="G72" s="60"/>
      <c r="H72" s="59"/>
      <c r="I72" s="77" t="s">
        <v>32</v>
      </c>
      <c r="J72" s="63"/>
      <c r="K72" s="80">
        <f>+K70/K68*100</f>
        <v>94.0691251065237</v>
      </c>
      <c r="L72" s="80">
        <f>+L70/L68*100</f>
        <v>79.39627753802655</v>
      </c>
      <c r="M72" s="68"/>
      <c r="N72" s="68"/>
      <c r="O72" s="80">
        <f>+O70/O68*100</f>
        <v>86.95272355328578</v>
      </c>
      <c r="P72" s="68"/>
      <c r="Q72" s="68"/>
      <c r="R72" s="68"/>
      <c r="S72" s="68"/>
      <c r="T72" s="80">
        <f>+T70/T68*100</f>
        <v>86.95272355328578</v>
      </c>
      <c r="U72" s="69"/>
      <c r="V72" s="70"/>
      <c r="W72" s="58"/>
    </row>
    <row r="73" spans="1:23" ht="27">
      <c r="A73" s="58"/>
      <c r="B73" s="60"/>
      <c r="C73" s="60"/>
      <c r="D73" s="61"/>
      <c r="E73" s="62"/>
      <c r="F73" s="60"/>
      <c r="G73" s="60"/>
      <c r="H73" s="59"/>
      <c r="I73" s="77"/>
      <c r="J73" s="63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70"/>
      <c r="W73" s="58"/>
    </row>
    <row r="74" spans="2:23" ht="27">
      <c r="B74" s="60">
        <v>3</v>
      </c>
      <c r="C74" s="60">
        <v>2</v>
      </c>
      <c r="D74" s="61"/>
      <c r="E74" s="62"/>
      <c r="F74" s="60"/>
      <c r="G74" s="60"/>
      <c r="H74" s="59"/>
      <c r="I74" s="77" t="s">
        <v>46</v>
      </c>
      <c r="J74" s="63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9"/>
      <c r="V74" s="70"/>
      <c r="W74" s="58"/>
    </row>
    <row r="75" spans="2:22" ht="27">
      <c r="B75" s="60">
        <v>3</v>
      </c>
      <c r="C75" s="60">
        <v>2</v>
      </c>
      <c r="D75" s="61"/>
      <c r="E75" s="62"/>
      <c r="F75" s="60"/>
      <c r="G75" s="60"/>
      <c r="H75" s="59"/>
      <c r="I75" s="77" t="s">
        <v>34</v>
      </c>
      <c r="J75" s="63"/>
      <c r="K75" s="68">
        <f>+K83</f>
        <v>501586062</v>
      </c>
      <c r="L75" s="68">
        <f>+L83</f>
        <v>442449597</v>
      </c>
      <c r="M75" s="68"/>
      <c r="N75" s="68"/>
      <c r="O75" s="68">
        <f>+O83</f>
        <v>944035659</v>
      </c>
      <c r="P75" s="68"/>
      <c r="Q75" s="68"/>
      <c r="R75" s="68"/>
      <c r="S75" s="68"/>
      <c r="T75" s="68">
        <f>+T83</f>
        <v>944035659</v>
      </c>
      <c r="U75" s="69">
        <f>+O75/T75*100</f>
        <v>100</v>
      </c>
      <c r="V75" s="70">
        <f>+S75/T75*100</f>
        <v>0</v>
      </c>
    </row>
    <row r="76" spans="2:22" ht="27">
      <c r="B76" s="60">
        <v>3</v>
      </c>
      <c r="C76" s="60">
        <v>2</v>
      </c>
      <c r="D76" s="61"/>
      <c r="E76" s="62"/>
      <c r="F76" s="60"/>
      <c r="G76" s="60"/>
      <c r="H76" s="59"/>
      <c r="I76" s="77" t="s">
        <v>35</v>
      </c>
      <c r="J76" s="63"/>
      <c r="K76" s="68">
        <f aca="true" t="shared" si="7" ref="K76:L78">+K84</f>
        <v>469808578</v>
      </c>
      <c r="L76" s="68">
        <f t="shared" si="7"/>
        <v>442449597</v>
      </c>
      <c r="M76" s="68"/>
      <c r="N76" s="68"/>
      <c r="O76" s="68">
        <f>+O84</f>
        <v>912258175</v>
      </c>
      <c r="P76" s="68"/>
      <c r="Q76" s="68"/>
      <c r="R76" s="68"/>
      <c r="S76" s="68"/>
      <c r="T76" s="68">
        <f>+T84</f>
        <v>912258175</v>
      </c>
      <c r="U76" s="69">
        <f>+O76/T76*100</f>
        <v>100</v>
      </c>
      <c r="V76" s="70">
        <f>+S76/T76*100</f>
        <v>0</v>
      </c>
    </row>
    <row r="77" spans="2:22" ht="27">
      <c r="B77" s="60">
        <v>3</v>
      </c>
      <c r="C77" s="60">
        <v>2</v>
      </c>
      <c r="D77" s="61"/>
      <c r="E77" s="62"/>
      <c r="F77" s="60"/>
      <c r="G77" s="60"/>
      <c r="H77" s="59"/>
      <c r="I77" s="77" t="s">
        <v>36</v>
      </c>
      <c r="J77" s="63"/>
      <c r="K77" s="68">
        <f t="shared" si="7"/>
        <v>441944819</v>
      </c>
      <c r="L77" s="68">
        <f t="shared" si="7"/>
        <v>351639200</v>
      </c>
      <c r="M77" s="68"/>
      <c r="N77" s="68"/>
      <c r="O77" s="68">
        <f>+O85</f>
        <v>793584019</v>
      </c>
      <c r="P77" s="68"/>
      <c r="Q77" s="68"/>
      <c r="R77" s="68"/>
      <c r="S77" s="68"/>
      <c r="T77" s="68">
        <f>+T85</f>
        <v>793584019</v>
      </c>
      <c r="U77" s="69">
        <f>+O77/T77*100</f>
        <v>100</v>
      </c>
      <c r="V77" s="70">
        <f>+S77/T77*100</f>
        <v>0</v>
      </c>
    </row>
    <row r="78" spans="2:22" ht="27">
      <c r="B78" s="60">
        <v>3</v>
      </c>
      <c r="C78" s="60">
        <v>2</v>
      </c>
      <c r="D78" s="61"/>
      <c r="E78" s="62"/>
      <c r="F78" s="60"/>
      <c r="G78" s="60"/>
      <c r="H78" s="59"/>
      <c r="I78" s="77" t="s">
        <v>37</v>
      </c>
      <c r="J78" s="63"/>
      <c r="K78" s="68">
        <f t="shared" si="7"/>
        <v>441944819</v>
      </c>
      <c r="L78" s="68">
        <f t="shared" si="7"/>
        <v>351288510</v>
      </c>
      <c r="M78" s="68"/>
      <c r="N78" s="68"/>
      <c r="O78" s="68">
        <f>+O86</f>
        <v>793233329</v>
      </c>
      <c r="P78" s="68"/>
      <c r="Q78" s="68"/>
      <c r="R78" s="68"/>
      <c r="S78" s="68"/>
      <c r="T78" s="68">
        <f>+T86</f>
        <v>793233329</v>
      </c>
      <c r="U78" s="69">
        <f>+O78/T78*100</f>
        <v>100</v>
      </c>
      <c r="V78" s="70">
        <f>+S78/T78*100</f>
        <v>0</v>
      </c>
    </row>
    <row r="79" spans="2:22" ht="27">
      <c r="B79" s="60">
        <v>3</v>
      </c>
      <c r="C79" s="60">
        <v>2</v>
      </c>
      <c r="D79" s="61"/>
      <c r="E79" s="62"/>
      <c r="F79" s="60"/>
      <c r="G79" s="60"/>
      <c r="H79" s="59"/>
      <c r="I79" s="77" t="s">
        <v>31</v>
      </c>
      <c r="J79" s="63"/>
      <c r="K79" s="80">
        <f>+K78/K75*100</f>
        <v>88.10946963673804</v>
      </c>
      <c r="L79" s="80">
        <f>+L78/L75*100</f>
        <v>79.39627753802655</v>
      </c>
      <c r="M79" s="68"/>
      <c r="N79" s="68"/>
      <c r="O79" s="80">
        <f>+O78/O75*100</f>
        <v>84.02578032277486</v>
      </c>
      <c r="P79" s="68"/>
      <c r="Q79" s="68"/>
      <c r="R79" s="68"/>
      <c r="S79" s="68"/>
      <c r="T79" s="80">
        <f>+T78/T75*100</f>
        <v>84.02578032277486</v>
      </c>
      <c r="U79" s="69"/>
      <c r="V79" s="70"/>
    </row>
    <row r="80" spans="2:22" ht="27">
      <c r="B80" s="60">
        <v>3</v>
      </c>
      <c r="C80" s="60">
        <v>2</v>
      </c>
      <c r="D80" s="61"/>
      <c r="E80" s="62"/>
      <c r="F80" s="60"/>
      <c r="G80" s="60"/>
      <c r="H80" s="59"/>
      <c r="I80" s="77" t="s">
        <v>32</v>
      </c>
      <c r="J80" s="63"/>
      <c r="K80" s="80">
        <f>+K78/K76*100</f>
        <v>94.0691251065237</v>
      </c>
      <c r="L80" s="80">
        <f>+L78/L76*100</f>
        <v>79.39627753802655</v>
      </c>
      <c r="M80" s="68"/>
      <c r="N80" s="68"/>
      <c r="O80" s="80">
        <f>+O78/O76*100</f>
        <v>86.95272355328578</v>
      </c>
      <c r="P80" s="68"/>
      <c r="Q80" s="68"/>
      <c r="R80" s="68"/>
      <c r="S80" s="68"/>
      <c r="T80" s="80">
        <f>+T78/T76*100</f>
        <v>86.95272355328578</v>
      </c>
      <c r="U80" s="69"/>
      <c r="V80" s="70"/>
    </row>
    <row r="81" spans="2:22" ht="27">
      <c r="B81" s="60"/>
      <c r="C81" s="60"/>
      <c r="D81" s="61"/>
      <c r="E81" s="62"/>
      <c r="F81" s="60"/>
      <c r="G81" s="60"/>
      <c r="H81" s="59"/>
      <c r="I81" s="77"/>
      <c r="J81" s="63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9"/>
      <c r="V81" s="70"/>
    </row>
    <row r="82" spans="2:22" ht="54">
      <c r="B82" s="60">
        <v>3</v>
      </c>
      <c r="C82" s="60">
        <v>2</v>
      </c>
      <c r="D82" s="61">
        <v>6</v>
      </c>
      <c r="E82" s="62"/>
      <c r="F82" s="60"/>
      <c r="G82" s="60"/>
      <c r="H82" s="59"/>
      <c r="I82" s="77" t="s">
        <v>47</v>
      </c>
      <c r="J82" s="63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9"/>
      <c r="V82" s="70"/>
    </row>
    <row r="83" spans="2:22" ht="27">
      <c r="B83" s="60">
        <v>3</v>
      </c>
      <c r="C83" s="60">
        <v>2</v>
      </c>
      <c r="D83" s="61">
        <v>6</v>
      </c>
      <c r="E83" s="62"/>
      <c r="F83" s="60"/>
      <c r="G83" s="60"/>
      <c r="H83" s="59"/>
      <c r="I83" s="77" t="s">
        <v>34</v>
      </c>
      <c r="J83" s="63"/>
      <c r="K83" s="68">
        <f>+K99+K123</f>
        <v>501586062</v>
      </c>
      <c r="L83" s="68">
        <f>+L99+L123</f>
        <v>442449597</v>
      </c>
      <c r="M83" s="68"/>
      <c r="N83" s="68"/>
      <c r="O83" s="68">
        <f>+O99+O123</f>
        <v>944035659</v>
      </c>
      <c r="P83" s="68"/>
      <c r="Q83" s="68"/>
      <c r="R83" s="68"/>
      <c r="S83" s="68"/>
      <c r="T83" s="68">
        <f>+T99+T123</f>
        <v>944035659</v>
      </c>
      <c r="U83" s="69">
        <f>+O83/T83*100</f>
        <v>100</v>
      </c>
      <c r="V83" s="70">
        <f>+S83/T83*100</f>
        <v>0</v>
      </c>
    </row>
    <row r="84" spans="2:22" ht="27">
      <c r="B84" s="60">
        <v>3</v>
      </c>
      <c r="C84" s="60">
        <v>2</v>
      </c>
      <c r="D84" s="61">
        <v>6</v>
      </c>
      <c r="E84" s="62"/>
      <c r="F84" s="60"/>
      <c r="G84" s="60"/>
      <c r="H84" s="59"/>
      <c r="I84" s="77" t="s">
        <v>35</v>
      </c>
      <c r="J84" s="63"/>
      <c r="K84" s="68">
        <f aca="true" t="shared" si="8" ref="K84:L86">+K100+K124</f>
        <v>469808578</v>
      </c>
      <c r="L84" s="68">
        <f t="shared" si="8"/>
        <v>442449597</v>
      </c>
      <c r="M84" s="68"/>
      <c r="N84" s="68"/>
      <c r="O84" s="68">
        <f>+O100+O124</f>
        <v>912258175</v>
      </c>
      <c r="P84" s="68"/>
      <c r="Q84" s="68"/>
      <c r="R84" s="68"/>
      <c r="S84" s="68"/>
      <c r="T84" s="68">
        <f>+T100+T124</f>
        <v>912258175</v>
      </c>
      <c r="U84" s="69">
        <f>+O84/T84*100</f>
        <v>100</v>
      </c>
      <c r="V84" s="70">
        <f>+S84/T84*100</f>
        <v>0</v>
      </c>
    </row>
    <row r="85" spans="2:22" ht="27">
      <c r="B85" s="60">
        <v>3</v>
      </c>
      <c r="C85" s="60">
        <v>2</v>
      </c>
      <c r="D85" s="61">
        <v>6</v>
      </c>
      <c r="E85" s="62"/>
      <c r="F85" s="60"/>
      <c r="G85" s="60"/>
      <c r="H85" s="59"/>
      <c r="I85" s="77" t="s">
        <v>36</v>
      </c>
      <c r="J85" s="63"/>
      <c r="K85" s="68">
        <f t="shared" si="8"/>
        <v>441944819</v>
      </c>
      <c r="L85" s="68">
        <f t="shared" si="8"/>
        <v>351639200</v>
      </c>
      <c r="M85" s="68"/>
      <c r="N85" s="68"/>
      <c r="O85" s="68">
        <f>+O101+O125</f>
        <v>793584019</v>
      </c>
      <c r="P85" s="68"/>
      <c r="Q85" s="68"/>
      <c r="R85" s="68"/>
      <c r="S85" s="68"/>
      <c r="T85" s="68">
        <f>+T101+T125</f>
        <v>793584019</v>
      </c>
      <c r="U85" s="69">
        <f>+O85/T85*100</f>
        <v>100</v>
      </c>
      <c r="V85" s="70">
        <f>+S85/T85*100</f>
        <v>0</v>
      </c>
    </row>
    <row r="86" spans="2:22" ht="27">
      <c r="B86" s="60">
        <v>3</v>
      </c>
      <c r="C86" s="60">
        <v>2</v>
      </c>
      <c r="D86" s="61">
        <v>6</v>
      </c>
      <c r="E86" s="62"/>
      <c r="F86" s="60"/>
      <c r="G86" s="60"/>
      <c r="H86" s="59"/>
      <c r="I86" s="77" t="s">
        <v>37</v>
      </c>
      <c r="J86" s="63"/>
      <c r="K86" s="68">
        <f t="shared" si="8"/>
        <v>441944819</v>
      </c>
      <c r="L86" s="68">
        <f t="shared" si="8"/>
        <v>351288510</v>
      </c>
      <c r="M86" s="68"/>
      <c r="N86" s="68"/>
      <c r="O86" s="68">
        <f>+O102+O126</f>
        <v>793233329</v>
      </c>
      <c r="P86" s="68"/>
      <c r="Q86" s="68"/>
      <c r="R86" s="68"/>
      <c r="S86" s="68"/>
      <c r="T86" s="68">
        <f>+T102+T126</f>
        <v>793233329</v>
      </c>
      <c r="U86" s="69">
        <f>+O86/T86*100</f>
        <v>100</v>
      </c>
      <c r="V86" s="70">
        <f>+S86/T86*100</f>
        <v>0</v>
      </c>
    </row>
    <row r="87" spans="2:22" ht="27">
      <c r="B87" s="60">
        <v>3</v>
      </c>
      <c r="C87" s="60">
        <v>2</v>
      </c>
      <c r="D87" s="61">
        <v>6</v>
      </c>
      <c r="E87" s="62"/>
      <c r="F87" s="60"/>
      <c r="G87" s="60"/>
      <c r="H87" s="59"/>
      <c r="I87" s="77" t="s">
        <v>31</v>
      </c>
      <c r="J87" s="63"/>
      <c r="K87" s="80">
        <f>+K86/K83*100</f>
        <v>88.10946963673804</v>
      </c>
      <c r="L87" s="80">
        <f>+L86/L83*100</f>
        <v>79.39627753802655</v>
      </c>
      <c r="M87" s="68"/>
      <c r="N87" s="68"/>
      <c r="O87" s="80">
        <f>+O86/O83*100</f>
        <v>84.02578032277486</v>
      </c>
      <c r="P87" s="68"/>
      <c r="Q87" s="68"/>
      <c r="R87" s="68"/>
      <c r="S87" s="68"/>
      <c r="T87" s="80">
        <f>+T86/T83*100</f>
        <v>84.02578032277486</v>
      </c>
      <c r="U87" s="69"/>
      <c r="V87" s="70"/>
    </row>
    <row r="88" spans="2:22" ht="27">
      <c r="B88" s="60">
        <v>3</v>
      </c>
      <c r="C88" s="60">
        <v>2</v>
      </c>
      <c r="D88" s="61">
        <v>6</v>
      </c>
      <c r="E88" s="62"/>
      <c r="F88" s="60"/>
      <c r="G88" s="60"/>
      <c r="H88" s="59"/>
      <c r="I88" s="77" t="s">
        <v>32</v>
      </c>
      <c r="J88" s="63"/>
      <c r="K88" s="80">
        <f>+K86/K84*100</f>
        <v>94.0691251065237</v>
      </c>
      <c r="L88" s="80">
        <f>+L86/L84*100</f>
        <v>79.39627753802655</v>
      </c>
      <c r="M88" s="68"/>
      <c r="N88" s="68"/>
      <c r="O88" s="80">
        <f>+O86/O84*100</f>
        <v>86.95272355328578</v>
      </c>
      <c r="P88" s="68"/>
      <c r="Q88" s="68"/>
      <c r="R88" s="68"/>
      <c r="S88" s="68"/>
      <c r="T88" s="80">
        <f>+T86/T84*100</f>
        <v>86.95272355328578</v>
      </c>
      <c r="U88" s="69"/>
      <c r="V88" s="70"/>
    </row>
    <row r="89" spans="2:22" ht="27">
      <c r="B89" s="60"/>
      <c r="C89" s="60"/>
      <c r="D89" s="61"/>
      <c r="E89" s="62"/>
      <c r="F89" s="60"/>
      <c r="G89" s="60"/>
      <c r="H89" s="59"/>
      <c r="I89" s="77"/>
      <c r="J89" s="63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9"/>
      <c r="V89" s="70"/>
    </row>
    <row r="90" spans="2:22" ht="27">
      <c r="B90" s="60">
        <v>3</v>
      </c>
      <c r="C90" s="60">
        <v>2</v>
      </c>
      <c r="D90" s="61">
        <v>6</v>
      </c>
      <c r="E90" s="62">
        <v>2</v>
      </c>
      <c r="F90" s="60"/>
      <c r="G90" s="60"/>
      <c r="H90" s="59"/>
      <c r="I90" s="77" t="s">
        <v>48</v>
      </c>
      <c r="J90" s="63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9"/>
      <c r="V90" s="70"/>
    </row>
    <row r="91" spans="2:22" ht="27">
      <c r="B91" s="60">
        <v>3</v>
      </c>
      <c r="C91" s="60">
        <v>2</v>
      </c>
      <c r="D91" s="61">
        <v>6</v>
      </c>
      <c r="E91" s="62">
        <v>2</v>
      </c>
      <c r="F91" s="60"/>
      <c r="G91" s="60"/>
      <c r="H91" s="59"/>
      <c r="I91" s="77" t="s">
        <v>34</v>
      </c>
      <c r="J91" s="63"/>
      <c r="K91" s="68">
        <f>+K99</f>
        <v>31114935</v>
      </c>
      <c r="L91" s="68">
        <f>+L99</f>
        <v>19740827</v>
      </c>
      <c r="M91" s="68"/>
      <c r="N91" s="68"/>
      <c r="O91" s="68">
        <f>+O99</f>
        <v>50855762</v>
      </c>
      <c r="P91" s="68"/>
      <c r="Q91" s="68"/>
      <c r="R91" s="68"/>
      <c r="S91" s="68"/>
      <c r="T91" s="68">
        <f>+T99</f>
        <v>50855762</v>
      </c>
      <c r="U91" s="69">
        <f>+O91/T91*100</f>
        <v>100</v>
      </c>
      <c r="V91" s="70">
        <f>+S91/T91*100</f>
        <v>0</v>
      </c>
    </row>
    <row r="92" spans="2:22" ht="27">
      <c r="B92" s="60">
        <v>3</v>
      </c>
      <c r="C92" s="60">
        <v>2</v>
      </c>
      <c r="D92" s="61">
        <v>6</v>
      </c>
      <c r="E92" s="62">
        <v>2</v>
      </c>
      <c r="F92" s="60"/>
      <c r="G92" s="60"/>
      <c r="H92" s="59"/>
      <c r="I92" s="77" t="s">
        <v>35</v>
      </c>
      <c r="J92" s="63"/>
      <c r="K92" s="68">
        <f aca="true" t="shared" si="9" ref="K92:L94">+K100</f>
        <v>30762468</v>
      </c>
      <c r="L92" s="68">
        <f t="shared" si="9"/>
        <v>19740827</v>
      </c>
      <c r="M92" s="68"/>
      <c r="N92" s="68"/>
      <c r="O92" s="68">
        <f>+O100</f>
        <v>50503295</v>
      </c>
      <c r="P92" s="68"/>
      <c r="Q92" s="68"/>
      <c r="R92" s="68"/>
      <c r="S92" s="68"/>
      <c r="T92" s="68">
        <f>+T100</f>
        <v>50503295</v>
      </c>
      <c r="U92" s="69">
        <f>+O92/T92*100</f>
        <v>100</v>
      </c>
      <c r="V92" s="70">
        <f>+S92/T92*100</f>
        <v>0</v>
      </c>
    </row>
    <row r="93" spans="2:22" ht="27">
      <c r="B93" s="60">
        <v>3</v>
      </c>
      <c r="C93" s="60">
        <v>2</v>
      </c>
      <c r="D93" s="61">
        <v>6</v>
      </c>
      <c r="E93" s="62">
        <v>2</v>
      </c>
      <c r="F93" s="60"/>
      <c r="G93" s="60"/>
      <c r="H93" s="59"/>
      <c r="I93" s="77" t="s">
        <v>36</v>
      </c>
      <c r="J93" s="63"/>
      <c r="K93" s="68">
        <f t="shared" si="9"/>
        <v>28306032</v>
      </c>
      <c r="L93" s="68">
        <f t="shared" si="9"/>
        <v>14440195</v>
      </c>
      <c r="M93" s="68"/>
      <c r="N93" s="68"/>
      <c r="O93" s="68">
        <f>+O101</f>
        <v>42746227</v>
      </c>
      <c r="P93" s="68"/>
      <c r="Q93" s="68"/>
      <c r="R93" s="68"/>
      <c r="S93" s="68"/>
      <c r="T93" s="68">
        <f>+T101</f>
        <v>42746227</v>
      </c>
      <c r="U93" s="69">
        <f>+O93/T93*100</f>
        <v>100</v>
      </c>
      <c r="V93" s="70">
        <f>+S93/T93*100</f>
        <v>0</v>
      </c>
    </row>
    <row r="94" spans="2:22" ht="27">
      <c r="B94" s="60">
        <v>3</v>
      </c>
      <c r="C94" s="60">
        <v>2</v>
      </c>
      <c r="D94" s="61">
        <v>6</v>
      </c>
      <c r="E94" s="62">
        <v>2</v>
      </c>
      <c r="F94" s="60"/>
      <c r="G94" s="60"/>
      <c r="H94" s="59"/>
      <c r="I94" s="77" t="s">
        <v>37</v>
      </c>
      <c r="J94" s="63"/>
      <c r="K94" s="68">
        <f t="shared" si="9"/>
        <v>28306032</v>
      </c>
      <c r="L94" s="68">
        <f t="shared" si="9"/>
        <v>14440195</v>
      </c>
      <c r="M94" s="68"/>
      <c r="N94" s="68"/>
      <c r="O94" s="68">
        <f>+O102</f>
        <v>42746227</v>
      </c>
      <c r="P94" s="68"/>
      <c r="Q94" s="68"/>
      <c r="R94" s="68"/>
      <c r="S94" s="68"/>
      <c r="T94" s="68">
        <f>+T102</f>
        <v>42746227</v>
      </c>
      <c r="U94" s="69">
        <f>+O94/T94*100</f>
        <v>100</v>
      </c>
      <c r="V94" s="70">
        <f>+S94/T94*100</f>
        <v>0</v>
      </c>
    </row>
    <row r="95" spans="2:22" ht="27">
      <c r="B95" s="60">
        <v>3</v>
      </c>
      <c r="C95" s="60">
        <v>2</v>
      </c>
      <c r="D95" s="61">
        <v>6</v>
      </c>
      <c r="E95" s="62">
        <v>2</v>
      </c>
      <c r="F95" s="60"/>
      <c r="G95" s="60"/>
      <c r="H95" s="59"/>
      <c r="I95" s="77" t="s">
        <v>31</v>
      </c>
      <c r="J95" s="63"/>
      <c r="K95" s="80">
        <f>+K94/K91*100</f>
        <v>90.97249279164491</v>
      </c>
      <c r="L95" s="80">
        <f>+L94/L91*100</f>
        <v>73.14888580908996</v>
      </c>
      <c r="M95" s="68"/>
      <c r="N95" s="68"/>
      <c r="O95" s="80">
        <f>+O94/O91*100</f>
        <v>84.05385214756983</v>
      </c>
      <c r="P95" s="68"/>
      <c r="Q95" s="68"/>
      <c r="R95" s="68"/>
      <c r="S95" s="68"/>
      <c r="T95" s="80">
        <f>+T94/T91*100</f>
        <v>84.05385214756983</v>
      </c>
      <c r="U95" s="69"/>
      <c r="V95" s="70"/>
    </row>
    <row r="96" spans="2:22" ht="27">
      <c r="B96" s="60">
        <v>3</v>
      </c>
      <c r="C96" s="60">
        <v>2</v>
      </c>
      <c r="D96" s="61">
        <v>6</v>
      </c>
      <c r="E96" s="62">
        <v>2</v>
      </c>
      <c r="F96" s="60"/>
      <c r="G96" s="60"/>
      <c r="H96" s="59"/>
      <c r="I96" s="77" t="s">
        <v>32</v>
      </c>
      <c r="J96" s="63"/>
      <c r="K96" s="80">
        <f>+K94/K92*100</f>
        <v>92.01482793903271</v>
      </c>
      <c r="L96" s="80">
        <f>+L94/L92*100</f>
        <v>73.14888580908996</v>
      </c>
      <c r="M96" s="68"/>
      <c r="N96" s="68"/>
      <c r="O96" s="80">
        <f>+O94/O92*100</f>
        <v>84.6404714781481</v>
      </c>
      <c r="P96" s="68"/>
      <c r="Q96" s="68"/>
      <c r="R96" s="68"/>
      <c r="S96" s="68"/>
      <c r="T96" s="80">
        <f>+T94/T92*100</f>
        <v>84.6404714781481</v>
      </c>
      <c r="U96" s="69"/>
      <c r="V96" s="70"/>
    </row>
    <row r="97" spans="2:22" ht="27">
      <c r="B97" s="60"/>
      <c r="C97" s="60"/>
      <c r="D97" s="61"/>
      <c r="E97" s="62"/>
      <c r="F97" s="60"/>
      <c r="G97" s="60"/>
      <c r="H97" s="59"/>
      <c r="I97" s="77"/>
      <c r="J97" s="63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9"/>
      <c r="V97" s="70"/>
    </row>
    <row r="98" spans="2:22" ht="27">
      <c r="B98" s="60">
        <v>3</v>
      </c>
      <c r="C98" s="60">
        <v>2</v>
      </c>
      <c r="D98" s="61">
        <v>6</v>
      </c>
      <c r="E98" s="62">
        <v>2</v>
      </c>
      <c r="F98" s="60" t="s">
        <v>49</v>
      </c>
      <c r="G98" s="60"/>
      <c r="H98" s="59"/>
      <c r="I98" s="77" t="s">
        <v>50</v>
      </c>
      <c r="J98" s="63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9"/>
      <c r="V98" s="70"/>
    </row>
    <row r="99" spans="2:22" ht="27">
      <c r="B99" s="60">
        <v>3</v>
      </c>
      <c r="C99" s="60">
        <v>2</v>
      </c>
      <c r="D99" s="61">
        <v>6</v>
      </c>
      <c r="E99" s="62">
        <v>2</v>
      </c>
      <c r="F99" s="60" t="s">
        <v>49</v>
      </c>
      <c r="G99" s="60"/>
      <c r="H99" s="59"/>
      <c r="I99" s="77" t="s">
        <v>34</v>
      </c>
      <c r="J99" s="63"/>
      <c r="K99" s="68">
        <v>31114935</v>
      </c>
      <c r="L99" s="68">
        <v>19740827</v>
      </c>
      <c r="M99" s="68"/>
      <c r="N99" s="68"/>
      <c r="O99" s="68">
        <f>+K99+L99+M99+N99</f>
        <v>50855762</v>
      </c>
      <c r="P99" s="68"/>
      <c r="Q99" s="68"/>
      <c r="R99" s="68"/>
      <c r="S99" s="68"/>
      <c r="T99" s="68">
        <f>+O99+S99</f>
        <v>50855762</v>
      </c>
      <c r="U99" s="69">
        <f>+O99/T99*100</f>
        <v>100</v>
      </c>
      <c r="V99" s="70">
        <f>+S99/T99*100</f>
        <v>0</v>
      </c>
    </row>
    <row r="100" spans="2:22" ht="27">
      <c r="B100" s="60">
        <v>3</v>
      </c>
      <c r="C100" s="60">
        <v>2</v>
      </c>
      <c r="D100" s="61">
        <v>6</v>
      </c>
      <c r="E100" s="62">
        <v>2</v>
      </c>
      <c r="F100" s="60" t="s">
        <v>49</v>
      </c>
      <c r="G100" s="60"/>
      <c r="H100" s="59"/>
      <c r="I100" s="77" t="s">
        <v>35</v>
      </c>
      <c r="J100" s="63"/>
      <c r="K100" s="68">
        <v>30762468</v>
      </c>
      <c r="L100" s="68">
        <v>19740827</v>
      </c>
      <c r="M100" s="68"/>
      <c r="N100" s="68"/>
      <c r="O100" s="68">
        <f>+K100+L100+M100+N100</f>
        <v>50503295</v>
      </c>
      <c r="P100" s="68"/>
      <c r="Q100" s="68"/>
      <c r="R100" s="68"/>
      <c r="S100" s="68"/>
      <c r="T100" s="68">
        <f>+O100+S100</f>
        <v>50503295</v>
      </c>
      <c r="U100" s="69">
        <f>+O100/T100*100</f>
        <v>100</v>
      </c>
      <c r="V100" s="70">
        <f>+S100/T100*100</f>
        <v>0</v>
      </c>
    </row>
    <row r="101" spans="2:22" ht="27">
      <c r="B101" s="60">
        <v>3</v>
      </c>
      <c r="C101" s="60">
        <v>2</v>
      </c>
      <c r="D101" s="61">
        <v>6</v>
      </c>
      <c r="E101" s="62">
        <v>2</v>
      </c>
      <c r="F101" s="60" t="s">
        <v>49</v>
      </c>
      <c r="G101" s="60"/>
      <c r="H101" s="59"/>
      <c r="I101" s="77" t="s">
        <v>36</v>
      </c>
      <c r="J101" s="63"/>
      <c r="K101" s="68">
        <v>28306032</v>
      </c>
      <c r="L101" s="68">
        <v>14440195</v>
      </c>
      <c r="M101" s="68"/>
      <c r="N101" s="68"/>
      <c r="O101" s="68">
        <f>+K101+L101+M101+N101</f>
        <v>42746227</v>
      </c>
      <c r="P101" s="68"/>
      <c r="Q101" s="68"/>
      <c r="R101" s="68"/>
      <c r="S101" s="68"/>
      <c r="T101" s="68">
        <f>+O101+S101</f>
        <v>42746227</v>
      </c>
      <c r="U101" s="69">
        <f>+O101/T101*100</f>
        <v>100</v>
      </c>
      <c r="V101" s="70">
        <f>+S101/T101*100</f>
        <v>0</v>
      </c>
    </row>
    <row r="102" spans="2:22" ht="27">
      <c r="B102" s="60">
        <v>3</v>
      </c>
      <c r="C102" s="60">
        <v>2</v>
      </c>
      <c r="D102" s="61">
        <v>6</v>
      </c>
      <c r="E102" s="62">
        <v>2</v>
      </c>
      <c r="F102" s="60" t="s">
        <v>49</v>
      </c>
      <c r="G102" s="60"/>
      <c r="H102" s="59"/>
      <c r="I102" s="77" t="s">
        <v>37</v>
      </c>
      <c r="J102" s="63"/>
      <c r="K102" s="68">
        <v>28306032</v>
      </c>
      <c r="L102" s="68">
        <v>14440195</v>
      </c>
      <c r="M102" s="68"/>
      <c r="N102" s="68"/>
      <c r="O102" s="68">
        <f>+K102+L102+M102+N102</f>
        <v>42746227</v>
      </c>
      <c r="P102" s="68"/>
      <c r="Q102" s="68"/>
      <c r="R102" s="68"/>
      <c r="S102" s="68"/>
      <c r="T102" s="68">
        <f>+O102+S102</f>
        <v>42746227</v>
      </c>
      <c r="U102" s="69">
        <f>+O102/T102*100</f>
        <v>100</v>
      </c>
      <c r="V102" s="70">
        <f>+S102/T102*100</f>
        <v>0</v>
      </c>
    </row>
    <row r="103" spans="2:22" ht="27">
      <c r="B103" s="60">
        <v>3</v>
      </c>
      <c r="C103" s="60">
        <v>2</v>
      </c>
      <c r="D103" s="61">
        <v>6</v>
      </c>
      <c r="E103" s="62">
        <v>2</v>
      </c>
      <c r="F103" s="60" t="s">
        <v>49</v>
      </c>
      <c r="G103" s="60"/>
      <c r="H103" s="59"/>
      <c r="I103" s="77" t="s">
        <v>31</v>
      </c>
      <c r="J103" s="63"/>
      <c r="K103" s="80">
        <f>+K102/K99*100</f>
        <v>90.97249279164491</v>
      </c>
      <c r="L103" s="80">
        <f>+L102/L99*100</f>
        <v>73.14888580908996</v>
      </c>
      <c r="M103" s="68"/>
      <c r="N103" s="68"/>
      <c r="O103" s="80">
        <f>+O102/O99*100</f>
        <v>84.05385214756983</v>
      </c>
      <c r="P103" s="68"/>
      <c r="Q103" s="68"/>
      <c r="R103" s="68"/>
      <c r="S103" s="68"/>
      <c r="T103" s="80">
        <f>+T102/T99*100</f>
        <v>84.05385214756983</v>
      </c>
      <c r="U103" s="69"/>
      <c r="V103" s="70"/>
    </row>
    <row r="104" spans="2:22" ht="27">
      <c r="B104" s="60">
        <v>3</v>
      </c>
      <c r="C104" s="60">
        <v>2</v>
      </c>
      <c r="D104" s="61">
        <v>6</v>
      </c>
      <c r="E104" s="62">
        <v>2</v>
      </c>
      <c r="F104" s="60" t="s">
        <v>49</v>
      </c>
      <c r="G104" s="60"/>
      <c r="H104" s="59"/>
      <c r="I104" s="77" t="s">
        <v>32</v>
      </c>
      <c r="J104" s="63"/>
      <c r="K104" s="80">
        <f>+K102/K100*100</f>
        <v>92.01482793903271</v>
      </c>
      <c r="L104" s="80">
        <f>+L102/L100*100</f>
        <v>73.14888580908996</v>
      </c>
      <c r="M104" s="68"/>
      <c r="N104" s="68"/>
      <c r="O104" s="80">
        <f>+O102/O100*100</f>
        <v>84.6404714781481</v>
      </c>
      <c r="P104" s="68"/>
      <c r="Q104" s="68"/>
      <c r="R104" s="68"/>
      <c r="S104" s="68"/>
      <c r="T104" s="80">
        <f>+T102/T100*100</f>
        <v>84.6404714781481</v>
      </c>
      <c r="U104" s="69"/>
      <c r="V104" s="70"/>
    </row>
    <row r="105" spans="2:22" ht="27">
      <c r="B105" s="60"/>
      <c r="C105" s="60"/>
      <c r="D105" s="61"/>
      <c r="E105" s="62"/>
      <c r="F105" s="60"/>
      <c r="G105" s="60"/>
      <c r="H105" s="59"/>
      <c r="I105" s="77"/>
      <c r="J105" s="63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9"/>
      <c r="V105" s="70"/>
    </row>
    <row r="106" spans="2:22" ht="54">
      <c r="B106" s="60">
        <v>3</v>
      </c>
      <c r="C106" s="60">
        <v>2</v>
      </c>
      <c r="D106" s="61">
        <v>6</v>
      </c>
      <c r="E106" s="62">
        <v>2</v>
      </c>
      <c r="F106" s="60" t="s">
        <v>49</v>
      </c>
      <c r="G106" s="60" t="s">
        <v>43</v>
      </c>
      <c r="H106" s="59"/>
      <c r="I106" s="77" t="s">
        <v>44</v>
      </c>
      <c r="J106" s="63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9"/>
      <c r="V106" s="70"/>
    </row>
    <row r="107" spans="2:22" ht="27">
      <c r="B107" s="60">
        <v>3</v>
      </c>
      <c r="C107" s="60">
        <v>2</v>
      </c>
      <c r="D107" s="61">
        <v>6</v>
      </c>
      <c r="E107" s="62">
        <v>2</v>
      </c>
      <c r="F107" s="60" t="s">
        <v>49</v>
      </c>
      <c r="G107" s="60" t="s">
        <v>43</v>
      </c>
      <c r="H107" s="59"/>
      <c r="I107" s="77" t="s">
        <v>34</v>
      </c>
      <c r="J107" s="63"/>
      <c r="K107" s="68">
        <f>+K99</f>
        <v>31114935</v>
      </c>
      <c r="L107" s="68">
        <f>+L99</f>
        <v>19740827</v>
      </c>
      <c r="M107" s="68"/>
      <c r="N107" s="68"/>
      <c r="O107" s="68">
        <f>+O99</f>
        <v>50855762</v>
      </c>
      <c r="P107" s="68"/>
      <c r="Q107" s="68"/>
      <c r="R107" s="68"/>
      <c r="S107" s="68"/>
      <c r="T107" s="68">
        <f>+T99</f>
        <v>50855762</v>
      </c>
      <c r="U107" s="69">
        <f>+O107/T107*100</f>
        <v>100</v>
      </c>
      <c r="V107" s="70">
        <f>+S107/T107*100</f>
        <v>0</v>
      </c>
    </row>
    <row r="108" spans="2:22" ht="27">
      <c r="B108" s="60">
        <v>3</v>
      </c>
      <c r="C108" s="60">
        <v>2</v>
      </c>
      <c r="D108" s="61">
        <v>6</v>
      </c>
      <c r="E108" s="62">
        <v>2</v>
      </c>
      <c r="F108" s="60" t="s">
        <v>49</v>
      </c>
      <c r="G108" s="60" t="s">
        <v>43</v>
      </c>
      <c r="H108" s="59"/>
      <c r="I108" s="77" t="s">
        <v>35</v>
      </c>
      <c r="J108" s="63"/>
      <c r="K108" s="68">
        <f aca="true" t="shared" si="10" ref="K108:L110">+K100</f>
        <v>30762468</v>
      </c>
      <c r="L108" s="68">
        <f t="shared" si="10"/>
        <v>19740827</v>
      </c>
      <c r="M108" s="68"/>
      <c r="N108" s="68"/>
      <c r="O108" s="68">
        <f>+O100</f>
        <v>50503295</v>
      </c>
      <c r="P108" s="68"/>
      <c r="Q108" s="68"/>
      <c r="R108" s="68"/>
      <c r="S108" s="68"/>
      <c r="T108" s="68">
        <f>+T100</f>
        <v>50503295</v>
      </c>
      <c r="U108" s="69">
        <f>+O108/T108*100</f>
        <v>100</v>
      </c>
      <c r="V108" s="70">
        <f>+S108/T108*100</f>
        <v>0</v>
      </c>
    </row>
    <row r="109" spans="2:22" ht="27">
      <c r="B109" s="60">
        <v>3</v>
      </c>
      <c r="C109" s="60">
        <v>2</v>
      </c>
      <c r="D109" s="61">
        <v>6</v>
      </c>
      <c r="E109" s="62">
        <v>2</v>
      </c>
      <c r="F109" s="60" t="s">
        <v>49</v>
      </c>
      <c r="G109" s="60" t="s">
        <v>43</v>
      </c>
      <c r="H109" s="59"/>
      <c r="I109" s="77" t="s">
        <v>36</v>
      </c>
      <c r="J109" s="63"/>
      <c r="K109" s="68">
        <f t="shared" si="10"/>
        <v>28306032</v>
      </c>
      <c r="L109" s="68">
        <f t="shared" si="10"/>
        <v>14440195</v>
      </c>
      <c r="M109" s="68"/>
      <c r="N109" s="68"/>
      <c r="O109" s="68">
        <f>+O101</f>
        <v>42746227</v>
      </c>
      <c r="P109" s="68"/>
      <c r="Q109" s="68"/>
      <c r="R109" s="68"/>
      <c r="S109" s="68"/>
      <c r="T109" s="68">
        <f>+T101</f>
        <v>42746227</v>
      </c>
      <c r="U109" s="69">
        <f>+O109/T109*100</f>
        <v>100</v>
      </c>
      <c r="V109" s="70">
        <f>+S109/T109*100</f>
        <v>0</v>
      </c>
    </row>
    <row r="110" spans="2:22" ht="27">
      <c r="B110" s="60">
        <v>3</v>
      </c>
      <c r="C110" s="60">
        <v>2</v>
      </c>
      <c r="D110" s="61">
        <v>6</v>
      </c>
      <c r="E110" s="62">
        <v>2</v>
      </c>
      <c r="F110" s="60" t="s">
        <v>49</v>
      </c>
      <c r="G110" s="60" t="s">
        <v>43</v>
      </c>
      <c r="H110" s="59"/>
      <c r="I110" s="77" t="s">
        <v>37</v>
      </c>
      <c r="J110" s="63"/>
      <c r="K110" s="68">
        <f t="shared" si="10"/>
        <v>28306032</v>
      </c>
      <c r="L110" s="68">
        <f t="shared" si="10"/>
        <v>14440195</v>
      </c>
      <c r="M110" s="68"/>
      <c r="N110" s="68"/>
      <c r="O110" s="68">
        <f>+O102</f>
        <v>42746227</v>
      </c>
      <c r="P110" s="68"/>
      <c r="Q110" s="68"/>
      <c r="R110" s="68"/>
      <c r="S110" s="68"/>
      <c r="T110" s="68">
        <f>+T102</f>
        <v>42746227</v>
      </c>
      <c r="U110" s="69">
        <f>+O110/T110*100</f>
        <v>100</v>
      </c>
      <c r="V110" s="70">
        <f>+S110/T110*100</f>
        <v>0</v>
      </c>
    </row>
    <row r="111" spans="2:22" ht="27">
      <c r="B111" s="60">
        <v>3</v>
      </c>
      <c r="C111" s="60">
        <v>2</v>
      </c>
      <c r="D111" s="61">
        <v>6</v>
      </c>
      <c r="E111" s="62">
        <v>2</v>
      </c>
      <c r="F111" s="60" t="s">
        <v>49</v>
      </c>
      <c r="G111" s="60" t="s">
        <v>43</v>
      </c>
      <c r="H111" s="59"/>
      <c r="I111" s="77" t="s">
        <v>31</v>
      </c>
      <c r="J111" s="63"/>
      <c r="K111" s="80">
        <f>+K110/K107*100</f>
        <v>90.97249279164491</v>
      </c>
      <c r="L111" s="80">
        <f>+L110/L107*100</f>
        <v>73.14888580908996</v>
      </c>
      <c r="M111" s="68"/>
      <c r="N111" s="68"/>
      <c r="O111" s="80">
        <f>+O110/O107*100</f>
        <v>84.05385214756983</v>
      </c>
      <c r="P111" s="68"/>
      <c r="Q111" s="68"/>
      <c r="R111" s="68"/>
      <c r="S111" s="68"/>
      <c r="T111" s="80">
        <f>+T110/T107*100</f>
        <v>84.05385214756983</v>
      </c>
      <c r="U111" s="69"/>
      <c r="V111" s="70"/>
    </row>
    <row r="112" spans="2:22" ht="27">
      <c r="B112" s="60">
        <v>3</v>
      </c>
      <c r="C112" s="60">
        <v>2</v>
      </c>
      <c r="D112" s="61">
        <v>6</v>
      </c>
      <c r="E112" s="62">
        <v>2</v>
      </c>
      <c r="F112" s="60" t="s">
        <v>49</v>
      </c>
      <c r="G112" s="60" t="s">
        <v>43</v>
      </c>
      <c r="H112" s="59"/>
      <c r="I112" s="77" t="s">
        <v>32</v>
      </c>
      <c r="J112" s="63"/>
      <c r="K112" s="80">
        <f>+K110/K108*100</f>
        <v>92.01482793903271</v>
      </c>
      <c r="L112" s="80">
        <f>+L110/L108*100</f>
        <v>73.14888580908996</v>
      </c>
      <c r="M112" s="68"/>
      <c r="N112" s="68"/>
      <c r="O112" s="80">
        <f>+O110/O108*100</f>
        <v>84.6404714781481</v>
      </c>
      <c r="P112" s="68"/>
      <c r="Q112" s="68"/>
      <c r="R112" s="68"/>
      <c r="S112" s="68"/>
      <c r="T112" s="80">
        <f>+T110/T108*100</f>
        <v>84.6404714781481</v>
      </c>
      <c r="U112" s="69"/>
      <c r="V112" s="70"/>
    </row>
    <row r="113" spans="2:22" ht="27">
      <c r="B113" s="60"/>
      <c r="C113" s="60"/>
      <c r="D113" s="61"/>
      <c r="E113" s="62"/>
      <c r="F113" s="60"/>
      <c r="G113" s="60"/>
      <c r="H113" s="59"/>
      <c r="I113" s="77"/>
      <c r="J113" s="63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9"/>
      <c r="V113" s="70"/>
    </row>
    <row r="114" spans="2:22" ht="27">
      <c r="B114" s="60">
        <v>3</v>
      </c>
      <c r="C114" s="60">
        <v>2</v>
      </c>
      <c r="D114" s="61">
        <v>6</v>
      </c>
      <c r="E114" s="62">
        <v>18</v>
      </c>
      <c r="F114" s="60"/>
      <c r="G114" s="60"/>
      <c r="H114" s="59"/>
      <c r="I114" s="77" t="s">
        <v>51</v>
      </c>
      <c r="J114" s="63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9"/>
      <c r="V114" s="70"/>
    </row>
    <row r="115" spans="2:22" ht="27">
      <c r="B115" s="60">
        <v>3</v>
      </c>
      <c r="C115" s="60">
        <v>2</v>
      </c>
      <c r="D115" s="61">
        <v>6</v>
      </c>
      <c r="E115" s="62">
        <v>18</v>
      </c>
      <c r="F115" s="60"/>
      <c r="G115" s="60"/>
      <c r="H115" s="59"/>
      <c r="I115" s="77" t="s">
        <v>34</v>
      </c>
      <c r="J115" s="63"/>
      <c r="K115" s="68">
        <f>+K123</f>
        <v>470471127</v>
      </c>
      <c r="L115" s="68">
        <f>+L123</f>
        <v>422708770</v>
      </c>
      <c r="M115" s="68"/>
      <c r="N115" s="68"/>
      <c r="O115" s="68">
        <f>+O123</f>
        <v>893179897</v>
      </c>
      <c r="P115" s="68"/>
      <c r="Q115" s="68"/>
      <c r="R115" s="68"/>
      <c r="S115" s="68"/>
      <c r="T115" s="68">
        <f>+T123</f>
        <v>893179897</v>
      </c>
      <c r="U115" s="69">
        <f>+O115/T115*100</f>
        <v>100</v>
      </c>
      <c r="V115" s="70">
        <f>+S115/T115*100</f>
        <v>0</v>
      </c>
    </row>
    <row r="116" spans="2:22" ht="27">
      <c r="B116" s="60">
        <v>3</v>
      </c>
      <c r="C116" s="60">
        <v>2</v>
      </c>
      <c r="D116" s="61">
        <v>6</v>
      </c>
      <c r="E116" s="62">
        <v>18</v>
      </c>
      <c r="F116" s="60"/>
      <c r="G116" s="60"/>
      <c r="H116" s="59"/>
      <c r="I116" s="77" t="s">
        <v>35</v>
      </c>
      <c r="J116" s="63"/>
      <c r="K116" s="68">
        <f aca="true" t="shared" si="11" ref="K116:L118">+K124</f>
        <v>439046110</v>
      </c>
      <c r="L116" s="68">
        <f t="shared" si="11"/>
        <v>422708770</v>
      </c>
      <c r="M116" s="68"/>
      <c r="N116" s="68"/>
      <c r="O116" s="68">
        <f>+O124</f>
        <v>861754880</v>
      </c>
      <c r="P116" s="68"/>
      <c r="Q116" s="68"/>
      <c r="R116" s="68"/>
      <c r="S116" s="68"/>
      <c r="T116" s="68">
        <f>+T124</f>
        <v>861754880</v>
      </c>
      <c r="U116" s="69">
        <f>+O116/T116*100</f>
        <v>100</v>
      </c>
      <c r="V116" s="70">
        <f>+S116/T116*100</f>
        <v>0</v>
      </c>
    </row>
    <row r="117" spans="2:22" ht="27">
      <c r="B117" s="60">
        <v>3</v>
      </c>
      <c r="C117" s="60">
        <v>2</v>
      </c>
      <c r="D117" s="61">
        <v>6</v>
      </c>
      <c r="E117" s="62">
        <v>18</v>
      </c>
      <c r="F117" s="60"/>
      <c r="G117" s="60"/>
      <c r="H117" s="59"/>
      <c r="I117" s="77" t="s">
        <v>36</v>
      </c>
      <c r="J117" s="63"/>
      <c r="K117" s="68">
        <f t="shared" si="11"/>
        <v>413638787</v>
      </c>
      <c r="L117" s="68">
        <f t="shared" si="11"/>
        <v>337199005</v>
      </c>
      <c r="M117" s="68"/>
      <c r="N117" s="68"/>
      <c r="O117" s="68">
        <f>+O125</f>
        <v>750837792</v>
      </c>
      <c r="P117" s="68"/>
      <c r="Q117" s="68"/>
      <c r="R117" s="68"/>
      <c r="S117" s="68"/>
      <c r="T117" s="68">
        <f>+T125</f>
        <v>750837792</v>
      </c>
      <c r="U117" s="69">
        <f>+O117/T117*100</f>
        <v>100</v>
      </c>
      <c r="V117" s="70">
        <f>+S117/T117*100</f>
        <v>0</v>
      </c>
    </row>
    <row r="118" spans="2:22" ht="27">
      <c r="B118" s="60">
        <v>3</v>
      </c>
      <c r="C118" s="60">
        <v>2</v>
      </c>
      <c r="D118" s="61">
        <v>6</v>
      </c>
      <c r="E118" s="62">
        <v>18</v>
      </c>
      <c r="F118" s="60"/>
      <c r="G118" s="60"/>
      <c r="H118" s="59"/>
      <c r="I118" s="77" t="s">
        <v>37</v>
      </c>
      <c r="J118" s="63"/>
      <c r="K118" s="68">
        <f t="shared" si="11"/>
        <v>413638787</v>
      </c>
      <c r="L118" s="68">
        <f t="shared" si="11"/>
        <v>336848315</v>
      </c>
      <c r="M118" s="68"/>
      <c r="N118" s="68"/>
      <c r="O118" s="68">
        <f>+O126</f>
        <v>750487102</v>
      </c>
      <c r="P118" s="68"/>
      <c r="Q118" s="68"/>
      <c r="R118" s="68"/>
      <c r="S118" s="68"/>
      <c r="T118" s="68">
        <f>+T126</f>
        <v>750487102</v>
      </c>
      <c r="U118" s="69">
        <f>+O118/T118*100</f>
        <v>100</v>
      </c>
      <c r="V118" s="70">
        <f>+S118/T118*100</f>
        <v>0</v>
      </c>
    </row>
    <row r="119" spans="2:22" ht="27">
      <c r="B119" s="60">
        <v>3</v>
      </c>
      <c r="C119" s="60">
        <v>2</v>
      </c>
      <c r="D119" s="61">
        <v>6</v>
      </c>
      <c r="E119" s="62">
        <v>18</v>
      </c>
      <c r="F119" s="60"/>
      <c r="G119" s="60"/>
      <c r="H119" s="59"/>
      <c r="I119" s="77" t="s">
        <v>31</v>
      </c>
      <c r="J119" s="63"/>
      <c r="K119" s="80">
        <f>+K118/K115*100</f>
        <v>87.92012161035336</v>
      </c>
      <c r="L119" s="80">
        <f>+L118/L115*100</f>
        <v>79.68803557115695</v>
      </c>
      <c r="M119" s="68"/>
      <c r="N119" s="68"/>
      <c r="O119" s="80">
        <f>+O118/O115*100</f>
        <v>84.02418197282826</v>
      </c>
      <c r="P119" s="68"/>
      <c r="Q119" s="68"/>
      <c r="R119" s="68"/>
      <c r="S119" s="68"/>
      <c r="T119" s="80">
        <f>+T118/T115*100</f>
        <v>84.02418197282826</v>
      </c>
      <c r="U119" s="69"/>
      <c r="V119" s="70"/>
    </row>
    <row r="120" spans="2:22" ht="27">
      <c r="B120" s="60">
        <v>3</v>
      </c>
      <c r="C120" s="60">
        <v>2</v>
      </c>
      <c r="D120" s="61">
        <v>6</v>
      </c>
      <c r="E120" s="62">
        <v>18</v>
      </c>
      <c r="F120" s="60"/>
      <c r="G120" s="60"/>
      <c r="H120" s="59"/>
      <c r="I120" s="77" t="s">
        <v>32</v>
      </c>
      <c r="J120" s="63"/>
      <c r="K120" s="80">
        <f>+K118/K116*100</f>
        <v>94.21306272363967</v>
      </c>
      <c r="L120" s="80">
        <f>+L118/L116*100</f>
        <v>79.68803557115695</v>
      </c>
      <c r="M120" s="68"/>
      <c r="N120" s="68"/>
      <c r="O120" s="80">
        <f>+O118/O116*100</f>
        <v>87.08823348931891</v>
      </c>
      <c r="P120" s="68"/>
      <c r="Q120" s="68"/>
      <c r="R120" s="68"/>
      <c r="S120" s="68"/>
      <c r="T120" s="80">
        <f>+T118/T116*100</f>
        <v>87.08823348931891</v>
      </c>
      <c r="U120" s="69"/>
      <c r="V120" s="70"/>
    </row>
    <row r="121" spans="2:22" ht="27">
      <c r="B121" s="60"/>
      <c r="C121" s="60"/>
      <c r="D121" s="61"/>
      <c r="E121" s="62"/>
      <c r="F121" s="60"/>
      <c r="G121" s="60"/>
      <c r="H121" s="59"/>
      <c r="I121" s="77"/>
      <c r="J121" s="63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9"/>
      <c r="V121" s="70"/>
    </row>
    <row r="122" spans="2:22" ht="54">
      <c r="B122" s="60">
        <v>3</v>
      </c>
      <c r="C122" s="60">
        <v>2</v>
      </c>
      <c r="D122" s="61">
        <v>6</v>
      </c>
      <c r="E122" s="62">
        <v>18</v>
      </c>
      <c r="F122" s="60" t="s">
        <v>52</v>
      </c>
      <c r="G122" s="60"/>
      <c r="H122" s="59"/>
      <c r="I122" s="77" t="s">
        <v>53</v>
      </c>
      <c r="J122" s="63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9"/>
      <c r="V122" s="69"/>
    </row>
    <row r="123" spans="2:22" ht="27">
      <c r="B123" s="60">
        <v>3</v>
      </c>
      <c r="C123" s="60">
        <v>2</v>
      </c>
      <c r="D123" s="61">
        <v>6</v>
      </c>
      <c r="E123" s="62">
        <v>18</v>
      </c>
      <c r="F123" s="60" t="s">
        <v>52</v>
      </c>
      <c r="G123" s="60"/>
      <c r="H123" s="59"/>
      <c r="I123" s="77" t="s">
        <v>34</v>
      </c>
      <c r="J123" s="63"/>
      <c r="K123" s="82">
        <v>470471127</v>
      </c>
      <c r="L123" s="82">
        <v>422708770</v>
      </c>
      <c r="M123" s="82"/>
      <c r="N123" s="82"/>
      <c r="O123" s="82">
        <f>+K123+L123+M123+N123</f>
        <v>893179897</v>
      </c>
      <c r="P123" s="82"/>
      <c r="Q123" s="68"/>
      <c r="R123" s="68"/>
      <c r="S123" s="68"/>
      <c r="T123" s="68">
        <f>+O123+S123</f>
        <v>893179897</v>
      </c>
      <c r="U123" s="69">
        <f>+O123/T123*100</f>
        <v>100</v>
      </c>
      <c r="V123" s="70">
        <f>+S123/T123*100</f>
        <v>0</v>
      </c>
    </row>
    <row r="124" spans="2:22" ht="27">
      <c r="B124" s="60">
        <v>3</v>
      </c>
      <c r="C124" s="60">
        <v>2</v>
      </c>
      <c r="D124" s="61">
        <v>6</v>
      </c>
      <c r="E124" s="62">
        <v>18</v>
      </c>
      <c r="F124" s="60" t="s">
        <v>52</v>
      </c>
      <c r="G124" s="60"/>
      <c r="H124" s="59"/>
      <c r="I124" s="77" t="s">
        <v>35</v>
      </c>
      <c r="J124" s="63"/>
      <c r="K124" s="82">
        <v>439046110</v>
      </c>
      <c r="L124" s="82">
        <v>422708770</v>
      </c>
      <c r="M124" s="82"/>
      <c r="N124" s="82"/>
      <c r="O124" s="82">
        <f>+K124+L124+M124+N124</f>
        <v>861754880</v>
      </c>
      <c r="P124" s="82"/>
      <c r="Q124" s="68"/>
      <c r="R124" s="68"/>
      <c r="S124" s="68"/>
      <c r="T124" s="68">
        <f>+O124+S124</f>
        <v>861754880</v>
      </c>
      <c r="U124" s="69">
        <f>+O124/T124*100</f>
        <v>100</v>
      </c>
      <c r="V124" s="70">
        <f>+S124/T124*100</f>
        <v>0</v>
      </c>
    </row>
    <row r="125" spans="2:22" ht="27">
      <c r="B125" s="60">
        <v>3</v>
      </c>
      <c r="C125" s="60">
        <v>2</v>
      </c>
      <c r="D125" s="61">
        <v>6</v>
      </c>
      <c r="E125" s="62">
        <v>18</v>
      </c>
      <c r="F125" s="60" t="s">
        <v>52</v>
      </c>
      <c r="G125" s="60"/>
      <c r="H125" s="59"/>
      <c r="I125" s="77" t="s">
        <v>36</v>
      </c>
      <c r="J125" s="63"/>
      <c r="K125" s="82">
        <v>413638787</v>
      </c>
      <c r="L125" s="82">
        <v>337199005</v>
      </c>
      <c r="M125" s="82"/>
      <c r="N125" s="82"/>
      <c r="O125" s="82">
        <f>+K125+L125+M125+N125</f>
        <v>750837792</v>
      </c>
      <c r="P125" s="82"/>
      <c r="Q125" s="68"/>
      <c r="R125" s="68"/>
      <c r="S125" s="68"/>
      <c r="T125" s="68">
        <f>+O125+S125</f>
        <v>750837792</v>
      </c>
      <c r="U125" s="69">
        <f>+O125/T125*100</f>
        <v>100</v>
      </c>
      <c r="V125" s="70">
        <f>+S125/T125*100</f>
        <v>0</v>
      </c>
    </row>
    <row r="126" spans="2:22" ht="27">
      <c r="B126" s="60">
        <v>3</v>
      </c>
      <c r="C126" s="60">
        <v>2</v>
      </c>
      <c r="D126" s="61">
        <v>6</v>
      </c>
      <c r="E126" s="62">
        <v>18</v>
      </c>
      <c r="F126" s="60" t="s">
        <v>52</v>
      </c>
      <c r="G126" s="60"/>
      <c r="H126" s="59"/>
      <c r="I126" s="77" t="s">
        <v>37</v>
      </c>
      <c r="J126" s="63"/>
      <c r="K126" s="82">
        <v>413638787</v>
      </c>
      <c r="L126" s="82">
        <v>336848315</v>
      </c>
      <c r="M126" s="82"/>
      <c r="N126" s="82"/>
      <c r="O126" s="82">
        <f>+K126+L126+M126+N126</f>
        <v>750487102</v>
      </c>
      <c r="P126" s="82"/>
      <c r="Q126" s="68"/>
      <c r="R126" s="68"/>
      <c r="S126" s="68"/>
      <c r="T126" s="68">
        <f>+O126+S126</f>
        <v>750487102</v>
      </c>
      <c r="U126" s="69">
        <f>+O126/T126*100</f>
        <v>100</v>
      </c>
      <c r="V126" s="70">
        <f>+S126/T126*100</f>
        <v>0</v>
      </c>
    </row>
    <row r="127" spans="2:22" ht="27">
      <c r="B127" s="60">
        <v>3</v>
      </c>
      <c r="C127" s="60">
        <v>2</v>
      </c>
      <c r="D127" s="61">
        <v>6</v>
      </c>
      <c r="E127" s="62">
        <v>18</v>
      </c>
      <c r="F127" s="60" t="s">
        <v>52</v>
      </c>
      <c r="G127" s="60"/>
      <c r="H127" s="59"/>
      <c r="I127" s="77" t="s">
        <v>31</v>
      </c>
      <c r="J127" s="63"/>
      <c r="K127" s="83">
        <f>+K126/K123*100</f>
        <v>87.92012161035336</v>
      </c>
      <c r="L127" s="83">
        <f>+L126/L123*100</f>
        <v>79.68803557115695</v>
      </c>
      <c r="M127" s="82"/>
      <c r="N127" s="82"/>
      <c r="O127" s="83">
        <f>+O126/O123*100</f>
        <v>84.02418197282826</v>
      </c>
      <c r="P127" s="82"/>
      <c r="Q127" s="68"/>
      <c r="R127" s="68"/>
      <c r="S127" s="68"/>
      <c r="T127" s="80">
        <f>+T126/T123*100</f>
        <v>84.02418197282826</v>
      </c>
      <c r="U127" s="69"/>
      <c r="V127" s="69"/>
    </row>
    <row r="128" spans="2:22" ht="27">
      <c r="B128" s="60">
        <v>3</v>
      </c>
      <c r="C128" s="60">
        <v>2</v>
      </c>
      <c r="D128" s="61">
        <v>6</v>
      </c>
      <c r="E128" s="62">
        <v>18</v>
      </c>
      <c r="F128" s="60" t="s">
        <v>52</v>
      </c>
      <c r="G128" s="60"/>
      <c r="H128" s="59"/>
      <c r="I128" s="77" t="s">
        <v>32</v>
      </c>
      <c r="J128" s="63"/>
      <c r="K128" s="80">
        <f>+K126/K124*100</f>
        <v>94.21306272363967</v>
      </c>
      <c r="L128" s="80">
        <f>+L126/L124*100</f>
        <v>79.68803557115695</v>
      </c>
      <c r="M128" s="68"/>
      <c r="N128" s="68"/>
      <c r="O128" s="80">
        <f>+O126/O124*100</f>
        <v>87.08823348931891</v>
      </c>
      <c r="P128" s="68"/>
      <c r="Q128" s="68"/>
      <c r="R128" s="68"/>
      <c r="S128" s="68"/>
      <c r="T128" s="80">
        <f>+T126/T124*100</f>
        <v>87.08823348931891</v>
      </c>
      <c r="U128" s="69"/>
      <c r="V128" s="69"/>
    </row>
    <row r="129" spans="2:22" ht="27">
      <c r="B129" s="60"/>
      <c r="C129" s="60"/>
      <c r="D129" s="61"/>
      <c r="E129" s="62"/>
      <c r="F129" s="60"/>
      <c r="G129" s="60"/>
      <c r="H129" s="59"/>
      <c r="I129" s="77"/>
      <c r="J129" s="63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9"/>
      <c r="V129" s="69"/>
    </row>
    <row r="130" spans="2:22" ht="54">
      <c r="B130" s="60">
        <v>3</v>
      </c>
      <c r="C130" s="60">
        <v>2</v>
      </c>
      <c r="D130" s="61">
        <v>6</v>
      </c>
      <c r="E130" s="62">
        <v>18</v>
      </c>
      <c r="F130" s="60" t="s">
        <v>52</v>
      </c>
      <c r="G130" s="60" t="s">
        <v>43</v>
      </c>
      <c r="H130" s="59"/>
      <c r="I130" s="77" t="s">
        <v>44</v>
      </c>
      <c r="J130" s="63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9"/>
      <c r="V130" s="69"/>
    </row>
    <row r="131" spans="2:22" ht="27">
      <c r="B131" s="60">
        <v>3</v>
      </c>
      <c r="C131" s="60">
        <v>2</v>
      </c>
      <c r="D131" s="61">
        <v>6</v>
      </c>
      <c r="E131" s="62">
        <v>18</v>
      </c>
      <c r="F131" s="60" t="s">
        <v>52</v>
      </c>
      <c r="G131" s="60" t="s">
        <v>43</v>
      </c>
      <c r="H131" s="59"/>
      <c r="I131" s="77" t="s">
        <v>34</v>
      </c>
      <c r="J131" s="63"/>
      <c r="K131" s="68">
        <f>+K115</f>
        <v>470471127</v>
      </c>
      <c r="L131" s="68">
        <f>+L115</f>
        <v>422708770</v>
      </c>
      <c r="M131" s="68"/>
      <c r="N131" s="68"/>
      <c r="O131" s="68">
        <f>+O115</f>
        <v>893179897</v>
      </c>
      <c r="P131" s="68"/>
      <c r="Q131" s="68"/>
      <c r="R131" s="68"/>
      <c r="S131" s="68"/>
      <c r="T131" s="68">
        <f>+T115</f>
        <v>893179897</v>
      </c>
      <c r="U131" s="69">
        <f>+O131/T131*100</f>
        <v>100</v>
      </c>
      <c r="V131" s="70">
        <f>+S131/T131*100</f>
        <v>0</v>
      </c>
    </row>
    <row r="132" spans="2:22" ht="27">
      <c r="B132" s="60">
        <v>3</v>
      </c>
      <c r="C132" s="60">
        <v>2</v>
      </c>
      <c r="D132" s="61">
        <v>6</v>
      </c>
      <c r="E132" s="62">
        <v>18</v>
      </c>
      <c r="F132" s="60" t="s">
        <v>52</v>
      </c>
      <c r="G132" s="60" t="s">
        <v>43</v>
      </c>
      <c r="H132" s="59"/>
      <c r="I132" s="77" t="s">
        <v>35</v>
      </c>
      <c r="J132" s="63"/>
      <c r="K132" s="68">
        <f aca="true" t="shared" si="12" ref="K132:L134">+K116</f>
        <v>439046110</v>
      </c>
      <c r="L132" s="68">
        <f t="shared" si="12"/>
        <v>422708770</v>
      </c>
      <c r="M132" s="68"/>
      <c r="N132" s="68"/>
      <c r="O132" s="68">
        <f>+O116</f>
        <v>861754880</v>
      </c>
      <c r="P132" s="68"/>
      <c r="Q132" s="68"/>
      <c r="R132" s="68"/>
      <c r="S132" s="68"/>
      <c r="T132" s="68">
        <f>+T116</f>
        <v>861754880</v>
      </c>
      <c r="U132" s="69">
        <f>+O132/T132*100</f>
        <v>100</v>
      </c>
      <c r="V132" s="70">
        <f>+S132/T132*100</f>
        <v>0</v>
      </c>
    </row>
    <row r="133" spans="2:22" ht="27">
      <c r="B133" s="60">
        <v>3</v>
      </c>
      <c r="C133" s="60">
        <v>2</v>
      </c>
      <c r="D133" s="61">
        <v>6</v>
      </c>
      <c r="E133" s="62">
        <v>18</v>
      </c>
      <c r="F133" s="60" t="s">
        <v>52</v>
      </c>
      <c r="G133" s="60" t="s">
        <v>43</v>
      </c>
      <c r="H133" s="59"/>
      <c r="I133" s="77" t="s">
        <v>36</v>
      </c>
      <c r="J133" s="63"/>
      <c r="K133" s="68">
        <f t="shared" si="12"/>
        <v>413638787</v>
      </c>
      <c r="L133" s="68">
        <f t="shared" si="12"/>
        <v>337199005</v>
      </c>
      <c r="M133" s="68"/>
      <c r="N133" s="68"/>
      <c r="O133" s="68">
        <f>+O117</f>
        <v>750837792</v>
      </c>
      <c r="P133" s="68"/>
      <c r="Q133" s="68"/>
      <c r="R133" s="68"/>
      <c r="S133" s="68"/>
      <c r="T133" s="68">
        <f>+T117</f>
        <v>750837792</v>
      </c>
      <c r="U133" s="69">
        <f>+O133/T133*100</f>
        <v>100</v>
      </c>
      <c r="V133" s="70">
        <f>+S133/T133*100</f>
        <v>0</v>
      </c>
    </row>
    <row r="134" spans="2:22" ht="27">
      <c r="B134" s="60">
        <v>3</v>
      </c>
      <c r="C134" s="60">
        <v>2</v>
      </c>
      <c r="D134" s="61">
        <v>6</v>
      </c>
      <c r="E134" s="62">
        <v>18</v>
      </c>
      <c r="F134" s="60" t="s">
        <v>52</v>
      </c>
      <c r="G134" s="60" t="s">
        <v>43</v>
      </c>
      <c r="H134" s="59"/>
      <c r="I134" s="77" t="s">
        <v>37</v>
      </c>
      <c r="J134" s="63"/>
      <c r="K134" s="68">
        <f t="shared" si="12"/>
        <v>413638787</v>
      </c>
      <c r="L134" s="68">
        <f t="shared" si="12"/>
        <v>336848315</v>
      </c>
      <c r="M134" s="68"/>
      <c r="N134" s="68"/>
      <c r="O134" s="68">
        <f>+O118</f>
        <v>750487102</v>
      </c>
      <c r="P134" s="68"/>
      <c r="Q134" s="68"/>
      <c r="R134" s="68"/>
      <c r="S134" s="68"/>
      <c r="T134" s="68">
        <f>+T118</f>
        <v>750487102</v>
      </c>
      <c r="U134" s="69">
        <f>+O134/T134*100</f>
        <v>100</v>
      </c>
      <c r="V134" s="70">
        <f>+S134/T134*100</f>
        <v>0</v>
      </c>
    </row>
    <row r="135" spans="2:22" ht="27">
      <c r="B135" s="60">
        <v>3</v>
      </c>
      <c r="C135" s="60">
        <v>2</v>
      </c>
      <c r="D135" s="61">
        <v>6</v>
      </c>
      <c r="E135" s="62">
        <v>18</v>
      </c>
      <c r="F135" s="60" t="s">
        <v>52</v>
      </c>
      <c r="G135" s="60" t="s">
        <v>43</v>
      </c>
      <c r="H135" s="59"/>
      <c r="I135" s="77" t="s">
        <v>31</v>
      </c>
      <c r="J135" s="63"/>
      <c r="K135" s="80">
        <f>+K134/K131*100</f>
        <v>87.92012161035336</v>
      </c>
      <c r="L135" s="80">
        <f>+L134/L131*100</f>
        <v>79.68803557115695</v>
      </c>
      <c r="M135" s="68"/>
      <c r="N135" s="68"/>
      <c r="O135" s="80">
        <f>+O134/O131*100</f>
        <v>84.02418197282826</v>
      </c>
      <c r="P135" s="68"/>
      <c r="Q135" s="68"/>
      <c r="R135" s="68"/>
      <c r="S135" s="68"/>
      <c r="T135" s="80">
        <f>+T134/T131*100</f>
        <v>84.02418197282826</v>
      </c>
      <c r="U135" s="69"/>
      <c r="V135" s="69"/>
    </row>
    <row r="136" spans="2:22" ht="27">
      <c r="B136" s="60">
        <v>3</v>
      </c>
      <c r="C136" s="60">
        <v>2</v>
      </c>
      <c r="D136" s="61">
        <v>6</v>
      </c>
      <c r="E136" s="62">
        <v>18</v>
      </c>
      <c r="F136" s="60" t="s">
        <v>52</v>
      </c>
      <c r="G136" s="60" t="s">
        <v>43</v>
      </c>
      <c r="H136" s="59"/>
      <c r="I136" s="77" t="s">
        <v>32</v>
      </c>
      <c r="J136" s="63"/>
      <c r="K136" s="80">
        <f>+K134/K132*100</f>
        <v>94.21306272363967</v>
      </c>
      <c r="L136" s="80">
        <f>+L134/L132*100</f>
        <v>79.68803557115695</v>
      </c>
      <c r="M136" s="68"/>
      <c r="N136" s="68"/>
      <c r="O136" s="80">
        <f>+O134/O132*100</f>
        <v>87.08823348931891</v>
      </c>
      <c r="P136" s="68"/>
      <c r="Q136" s="68"/>
      <c r="R136" s="68"/>
      <c r="S136" s="68"/>
      <c r="T136" s="80">
        <f>+T134/T132*100</f>
        <v>87.08823348931891</v>
      </c>
      <c r="U136" s="69"/>
      <c r="V136" s="69"/>
    </row>
    <row r="137" spans="2:22" ht="27">
      <c r="B137" s="64"/>
      <c r="C137" s="64"/>
      <c r="D137" s="64"/>
      <c r="E137" s="64"/>
      <c r="F137" s="64"/>
      <c r="G137" s="65"/>
      <c r="H137" s="66"/>
      <c r="I137" s="78"/>
      <c r="J137" s="67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1"/>
      <c r="V137" s="71"/>
    </row>
    <row r="138" spans="2:22" ht="27">
      <c r="B138" s="84" t="s">
        <v>54</v>
      </c>
      <c r="C138" s="85"/>
      <c r="D138" s="85"/>
      <c r="E138" s="85"/>
      <c r="F138" s="85"/>
      <c r="G138" s="86"/>
      <c r="H138" s="87"/>
      <c r="I138" s="88"/>
      <c r="J138" s="87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90"/>
      <c r="V138" s="90"/>
    </row>
    <row r="139" spans="2:22" ht="27">
      <c r="B139" s="91" t="s">
        <v>56</v>
      </c>
      <c r="C139" s="13"/>
      <c r="D139" s="13"/>
      <c r="E139" s="13"/>
      <c r="F139" s="13"/>
      <c r="G139" s="13"/>
      <c r="H139" s="13"/>
      <c r="I139" s="79"/>
      <c r="J139" s="1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13"/>
      <c r="V139" s="1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2014-04-09T17:33:48Z</cp:lastPrinted>
  <dcterms:created xsi:type="dcterms:W3CDTF">2014-02-18T18:42:36Z</dcterms:created>
  <dcterms:modified xsi:type="dcterms:W3CDTF">2014-04-09T17:33:53Z</dcterms:modified>
  <cp:category/>
  <cp:version/>
  <cp:contentType/>
  <cp:contentStatus/>
</cp:coreProperties>
</file>