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MASCRILLA PP" sheetId="1" r:id="rId1"/>
  </sheets>
  <definedNames>
    <definedName name="_Fill" hidden="1">#REF!</definedName>
    <definedName name="A_impresión_IM">#REF!</definedName>
    <definedName name="_xlnm.Print_Area" localSheetId="0">'MASCRILLA PP'!$A$1:$U$86</definedName>
    <definedName name="DIFERENCIAS">#N/A</definedName>
    <definedName name="FORM" localSheetId="0">'MASCRILLA PP'!$A$29</definedName>
    <definedName name="FORM">#REF!</definedName>
    <definedName name="MASCARILLA">#REF!</definedName>
    <definedName name="_xlnm.Print_Titles" localSheetId="0">'MASCRILLA PP'!$1:$12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C3AP400</t>
        </r>
      </text>
    </comment>
  </commentList>
</comments>
</file>

<file path=xl/sharedStrings.xml><?xml version="1.0" encoding="utf-8"?>
<sst xmlns="http://schemas.openxmlformats.org/spreadsheetml/2006/main" count="137" uniqueCount="51">
  <si>
    <t>(Pesos)</t>
  </si>
  <si>
    <t>G A S T O    C O R R I E N T E</t>
  </si>
  <si>
    <t>G A S T O   D E   I N V E R S I Ó N</t>
  </si>
  <si>
    <t>TOTAL</t>
  </si>
  <si>
    <t>Suma</t>
  </si>
  <si>
    <t>Inversión</t>
  </si>
  <si>
    <t>Total</t>
  </si>
  <si>
    <t>Corriente</t>
  </si>
  <si>
    <t>*</t>
  </si>
  <si>
    <t>CUENTA DE LA HACIENDA PÚBLICA FEDERAL DE 2013</t>
  </si>
  <si>
    <t>Servicios Personales</t>
  </si>
  <si>
    <t xml:space="preserve"> </t>
  </si>
  <si>
    <t>Subsidios</t>
  </si>
  <si>
    <t>DENOMINACIÓN</t>
  </si>
  <si>
    <t>PROGRAMA PRESUPESTARIO</t>
  </si>
  <si>
    <t>Tipo</t>
  </si>
  <si>
    <t>Grupo</t>
  </si>
  <si>
    <t>Modalidad</t>
  </si>
  <si>
    <t>Programa</t>
  </si>
  <si>
    <t>Gasto de Operación</t>
  </si>
  <si>
    <t xml:space="preserve">Otros de     Corriente  </t>
  </si>
  <si>
    <t>Inversión       Física</t>
  </si>
  <si>
    <t>Otros de        Inversión</t>
  </si>
  <si>
    <t>Estructura</t>
  </si>
  <si>
    <t>Porcentual</t>
  </si>
  <si>
    <t>GASTO POR CATEGORÍA PROGRAMÁTICA</t>
  </si>
  <si>
    <t>PROGRAMAS FEDERALES</t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</si>
  <si>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</si>
  <si>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</si>
  <si>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</si>
  <si>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</si>
  <si>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</si>
  <si>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</si>
  <si>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Desempeño de las Funciones</t>
  </si>
  <si>
    <t>Aprobado</t>
  </si>
  <si>
    <t>Modificado</t>
  </si>
  <si>
    <t>Devengado</t>
  </si>
  <si>
    <t>Pagado</t>
  </si>
  <si>
    <t>F</t>
  </si>
  <si>
    <t>Promoción y Fomento</t>
  </si>
  <si>
    <t>Créditos preferenciales para el fomento de los sectores agropecuario y pesquero</t>
  </si>
  <si>
    <t>Administrativos y de Apoyo</t>
  </si>
  <si>
    <t>M</t>
  </si>
  <si>
    <t>Apoyo al proceso presupuestario y para mejorar la eficiencia institucional</t>
  </si>
  <si>
    <t>Actividades de apoyo administrativo</t>
  </si>
  <si>
    <t>O</t>
  </si>
  <si>
    <t>Apoyo a la función pública y al mejoramiento de la gestión</t>
  </si>
  <si>
    <t>Actividades de apoyo a la función pública y buen gobierno</t>
  </si>
  <si>
    <t xml:space="preserve">NOTA: Las sumas parciales y total pueden no coincidir debido al redondeo. </t>
  </si>
  <si>
    <t>FONDO ESPECIAL PARA FINANCIAMIENTOS AGROPECUARIOS</t>
  </si>
  <si>
    <t>Fuente: Presupuesto aprobado y modificado, sistemas globalizadores de la SHCP. Presupuesto devengado y pagado, la entidad paraestatal.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</si>
</sst>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</numFmts>
  <fonts count="55">
    <font>
      <sz val="18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18"/>
      <name val="Soberana Sans"/>
      <family val="3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20"/>
      <color indexed="8"/>
      <name val="Arial"/>
      <family val="2"/>
    </font>
    <font>
      <sz val="19"/>
      <name val="Soberana Sans"/>
      <family val="3"/>
    </font>
    <font>
      <sz val="19"/>
      <color indexed="8"/>
      <name val="Soberana Sans"/>
      <family val="3"/>
    </font>
    <font>
      <u val="single"/>
      <sz val="20"/>
      <name val="Soberana Sans"/>
      <family val="3"/>
    </font>
    <font>
      <sz val="20"/>
      <name val="Soberana Sans"/>
      <family val="3"/>
    </font>
    <font>
      <sz val="20"/>
      <color indexed="8"/>
      <name val="Soberana Sans"/>
      <family val="3"/>
    </font>
    <font>
      <u val="single"/>
      <sz val="19"/>
      <color indexed="8"/>
      <name val="Soberana Sans"/>
      <family val="3"/>
    </font>
    <font>
      <u val="single"/>
      <sz val="1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3.5"/>
      <color indexed="9"/>
      <name val="Soberana Sans"/>
      <family val="3"/>
    </font>
    <font>
      <sz val="19"/>
      <color indexed="12"/>
      <name val="Soberana Sans"/>
      <family val="3"/>
    </font>
    <font>
      <sz val="23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0"/>
      <name val="Soberana Sans"/>
      <family val="3"/>
    </font>
    <font>
      <sz val="19"/>
      <color rgb="FF0000FF"/>
      <name val="Soberana Sans"/>
      <family val="3"/>
    </font>
    <font>
      <sz val="23"/>
      <color theme="0"/>
      <name val="Soberana Sans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/>
      <right style="thin">
        <color indexed="8"/>
      </right>
      <top style="thin"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06">
    <xf numFmtId="0" fontId="0" fillId="0" borderId="0" xfId="0" applyAlignment="1">
      <alignment/>
    </xf>
    <xf numFmtId="164" fontId="0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Continuous" vertical="center"/>
    </xf>
    <xf numFmtId="14" fontId="2" fillId="0" borderId="0" xfId="0" applyNumberFormat="1" applyFont="1" applyFill="1" applyAlignment="1">
      <alignment horizontal="centerContinuous" vertical="center"/>
    </xf>
    <xf numFmtId="164" fontId="2" fillId="0" borderId="10" xfId="0" applyNumberFormat="1" applyFont="1" applyFill="1" applyBorder="1" applyAlignment="1">
      <alignment vertical="center"/>
    </xf>
    <xf numFmtId="0" fontId="51" fillId="33" borderId="11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/>
    </xf>
    <xf numFmtId="0" fontId="51" fillId="33" borderId="13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1" fillId="33" borderId="0" xfId="0" applyNumberFormat="1" applyFont="1" applyFill="1" applyBorder="1" applyAlignment="1">
      <alignment horizontal="left" vertical="center"/>
    </xf>
    <xf numFmtId="164" fontId="51" fillId="33" borderId="10" xfId="0" applyNumberFormat="1" applyFont="1" applyFill="1" applyBorder="1" applyAlignment="1">
      <alignment horizontal="left" vertical="center"/>
    </xf>
    <xf numFmtId="0" fontId="51" fillId="33" borderId="0" xfId="0" applyNumberFormat="1" applyFont="1" applyFill="1" applyBorder="1" applyAlignment="1">
      <alignment horizontal="left" vertical="top"/>
    </xf>
    <xf numFmtId="0" fontId="51" fillId="33" borderId="10" xfId="0" applyFont="1" applyFill="1" applyBorder="1" applyAlignment="1">
      <alignment horizontal="left" vertical="top" wrapText="1"/>
    </xf>
    <xf numFmtId="0" fontId="51" fillId="33" borderId="14" xfId="0" applyFont="1" applyFill="1" applyBorder="1" applyAlignment="1">
      <alignment horizontal="left" vertical="top"/>
    </xf>
    <xf numFmtId="0" fontId="51" fillId="33" borderId="15" xfId="0" applyFont="1" applyFill="1" applyBorder="1" applyAlignment="1">
      <alignment horizontal="left" vertical="top" wrapText="1"/>
    </xf>
    <xf numFmtId="178" fontId="0" fillId="0" borderId="0" xfId="0" applyNumberFormat="1" applyAlignment="1">
      <alignment/>
    </xf>
    <xf numFmtId="178" fontId="7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horizontal="center" vertical="center"/>
    </xf>
    <xf numFmtId="177" fontId="11" fillId="0" borderId="16" xfId="0" applyNumberFormat="1" applyFont="1" applyFill="1" applyBorder="1" applyAlignment="1">
      <alignment horizontal="center" vertical="top"/>
    </xf>
    <xf numFmtId="167" fontId="11" fillId="0" borderId="16" xfId="0" applyNumberFormat="1" applyFont="1" applyFill="1" applyBorder="1" applyAlignment="1">
      <alignment horizontal="center" vertical="top"/>
    </xf>
    <xf numFmtId="49" fontId="11" fillId="0" borderId="17" xfId="0" applyNumberFormat="1" applyFont="1" applyFill="1" applyBorder="1" applyAlignment="1">
      <alignment vertical="top"/>
    </xf>
    <xf numFmtId="0" fontId="11" fillId="0" borderId="18" xfId="0" applyFont="1" applyBorder="1" applyAlignment="1">
      <alignment vertical="top"/>
    </xf>
    <xf numFmtId="49" fontId="11" fillId="0" borderId="10" xfId="0" applyNumberFormat="1" applyFont="1" applyFill="1" applyBorder="1" applyAlignment="1">
      <alignment vertical="top"/>
    </xf>
    <xf numFmtId="177" fontId="10" fillId="0" borderId="19" xfId="0" applyNumberFormat="1" applyFont="1" applyBorder="1" applyAlignment="1">
      <alignment horizontal="center" vertical="top"/>
    </xf>
    <xf numFmtId="167" fontId="10" fillId="0" borderId="19" xfId="0" applyNumberFormat="1" applyFont="1" applyBorder="1" applyAlignment="1">
      <alignment horizontal="center" vertical="top"/>
    </xf>
    <xf numFmtId="178" fontId="11" fillId="0" borderId="0" xfId="0" applyNumberFormat="1" applyFont="1" applyAlignment="1">
      <alignment/>
    </xf>
    <xf numFmtId="0" fontId="10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177" fontId="11" fillId="0" borderId="20" xfId="0" applyNumberFormat="1" applyFont="1" applyFill="1" applyBorder="1" applyAlignment="1">
      <alignment horizontal="center" vertical="top"/>
    </xf>
    <xf numFmtId="167" fontId="11" fillId="0" borderId="20" xfId="0" applyNumberFormat="1" applyFont="1" applyFill="1" applyBorder="1" applyAlignment="1" quotePrefix="1">
      <alignment horizontal="center" vertical="top"/>
    </xf>
    <xf numFmtId="49" fontId="11" fillId="0" borderId="21" xfId="0" applyNumberFormat="1" applyFont="1" applyFill="1" applyBorder="1" applyAlignment="1">
      <alignment horizontal="left" vertical="top"/>
    </xf>
    <xf numFmtId="49" fontId="12" fillId="0" borderId="21" xfId="0" applyNumberFormat="1" applyFont="1" applyFill="1" applyBorder="1" applyAlignment="1">
      <alignment vertical="top"/>
    </xf>
    <xf numFmtId="49" fontId="11" fillId="0" borderId="15" xfId="0" applyNumberFormat="1" applyFont="1" applyFill="1" applyBorder="1" applyAlignment="1">
      <alignment vertical="top"/>
    </xf>
    <xf numFmtId="179" fontId="9" fillId="0" borderId="20" xfId="0" applyNumberFormat="1" applyFont="1" applyFill="1" applyBorder="1" applyAlignment="1">
      <alignment vertical="top"/>
    </xf>
    <xf numFmtId="178" fontId="9" fillId="0" borderId="22" xfId="0" applyNumberFormat="1" applyFont="1" applyFill="1" applyBorder="1" applyAlignment="1">
      <alignment vertical="top"/>
    </xf>
    <xf numFmtId="178" fontId="9" fillId="0" borderId="20" xfId="0" applyNumberFormat="1" applyFont="1" applyFill="1" applyBorder="1" applyAlignment="1">
      <alignment horizontal="right" vertical="top"/>
    </xf>
    <xf numFmtId="174" fontId="9" fillId="0" borderId="0" xfId="0" applyNumberFormat="1" applyFont="1" applyFill="1" applyBorder="1" applyAlignment="1">
      <alignment vertical="top"/>
    </xf>
    <xf numFmtId="174" fontId="9" fillId="0" borderId="23" xfId="0" applyNumberFormat="1" applyFont="1" applyFill="1" applyBorder="1" applyAlignment="1">
      <alignment vertical="top"/>
    </xf>
    <xf numFmtId="174" fontId="9" fillId="0" borderId="13" xfId="0" applyNumberFormat="1" applyFont="1" applyFill="1" applyBorder="1" applyAlignment="1">
      <alignment vertical="top"/>
    </xf>
    <xf numFmtId="164" fontId="9" fillId="0" borderId="23" xfId="0" applyNumberFormat="1" applyFont="1" applyFill="1" applyBorder="1" applyAlignment="1">
      <alignment vertical="top"/>
    </xf>
    <xf numFmtId="179" fontId="13" fillId="0" borderId="19" xfId="0" applyNumberFormat="1" applyFont="1" applyFill="1" applyBorder="1" applyAlignment="1">
      <alignment vertical="top"/>
    </xf>
    <xf numFmtId="178" fontId="13" fillId="0" borderId="23" xfId="0" applyNumberFormat="1" applyFont="1" applyFill="1" applyBorder="1" applyAlignment="1">
      <alignment vertical="top"/>
    </xf>
    <xf numFmtId="164" fontId="11" fillId="0" borderId="0" xfId="0" applyNumberFormat="1" applyFont="1" applyFill="1" applyAlignment="1">
      <alignment vertical="center"/>
    </xf>
    <xf numFmtId="164" fontId="11" fillId="0" borderId="0" xfId="0" applyNumberFormat="1" applyFont="1" applyFill="1" applyAlignment="1">
      <alignment horizontal="right" vertical="center"/>
    </xf>
    <xf numFmtId="20" fontId="6" fillId="0" borderId="0" xfId="0" applyNumberFormat="1" applyFont="1" applyFill="1" applyAlignment="1">
      <alignment horizontal="centerContinuous" vertical="center"/>
    </xf>
    <xf numFmtId="164" fontId="6" fillId="0" borderId="0" xfId="0" applyNumberFormat="1" applyFont="1" applyFill="1" applyAlignment="1">
      <alignment vertical="center"/>
    </xf>
    <xf numFmtId="177" fontId="11" fillId="0" borderId="19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3" fontId="8" fillId="0" borderId="19" xfId="0" applyNumberFormat="1" applyFont="1" applyBorder="1" applyAlignment="1">
      <alignment/>
    </xf>
    <xf numFmtId="169" fontId="8" fillId="0" borderId="19" xfId="0" applyNumberFormat="1" applyFont="1" applyBorder="1" applyAlignment="1">
      <alignment/>
    </xf>
    <xf numFmtId="176" fontId="8" fillId="0" borderId="19" xfId="0" applyNumberFormat="1" applyFont="1" applyBorder="1" applyAlignment="1">
      <alignment/>
    </xf>
    <xf numFmtId="167" fontId="11" fillId="0" borderId="19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wrapText="1"/>
    </xf>
    <xf numFmtId="179" fontId="14" fillId="0" borderId="19" xfId="0" applyNumberFormat="1" applyFont="1" applyFill="1" applyBorder="1" applyAlignment="1">
      <alignment vertical="top"/>
    </xf>
    <xf numFmtId="3" fontId="52" fillId="0" borderId="19" xfId="0" applyNumberFormat="1" applyFont="1" applyBorder="1" applyAlignment="1">
      <alignment/>
    </xf>
    <xf numFmtId="177" fontId="11" fillId="0" borderId="0" xfId="0" applyNumberFormat="1" applyFont="1" applyFill="1" applyBorder="1" applyAlignment="1">
      <alignment horizontal="left" vertical="top"/>
    </xf>
    <xf numFmtId="177" fontId="11" fillId="0" borderId="0" xfId="0" applyNumberFormat="1" applyFont="1" applyFill="1" applyBorder="1" applyAlignment="1">
      <alignment horizontal="center" vertical="top"/>
    </xf>
    <xf numFmtId="167" fontId="11" fillId="0" borderId="0" xfId="0" applyNumberFormat="1" applyFont="1" applyFill="1" applyBorder="1" applyAlignment="1" quotePrefix="1">
      <alignment horizontal="center" vertical="top"/>
    </xf>
    <xf numFmtId="49" fontId="11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179" fontId="9" fillId="0" borderId="0" xfId="0" applyNumberFormat="1" applyFont="1" applyFill="1" applyBorder="1" applyAlignment="1">
      <alignment vertical="top"/>
    </xf>
    <xf numFmtId="178" fontId="9" fillId="0" borderId="0" xfId="0" applyNumberFormat="1" applyFont="1" applyFill="1" applyBorder="1" applyAlignment="1">
      <alignment vertical="top"/>
    </xf>
    <xf numFmtId="178" fontId="9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Alignment="1">
      <alignment horizontal="left" vertical="top"/>
    </xf>
    <xf numFmtId="164" fontId="51" fillId="33" borderId="24" xfId="0" applyNumberFormat="1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164" fontId="51" fillId="33" borderId="16" xfId="0" applyNumberFormat="1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wrapText="1"/>
    </xf>
    <xf numFmtId="0" fontId="51" fillId="33" borderId="20" xfId="0" applyFont="1" applyFill="1" applyBorder="1" applyAlignment="1">
      <alignment wrapText="1"/>
    </xf>
    <xf numFmtId="164" fontId="51" fillId="33" borderId="19" xfId="0" applyNumberFormat="1" applyFont="1" applyFill="1" applyBorder="1" applyAlignment="1">
      <alignment horizontal="center" vertical="center" wrapText="1"/>
    </xf>
    <xf numFmtId="164" fontId="51" fillId="33" borderId="17" xfId="0" applyNumberFormat="1" applyFont="1" applyFill="1" applyBorder="1" applyAlignment="1">
      <alignment horizontal="center" vertical="top" wrapText="1"/>
    </xf>
    <xf numFmtId="164" fontId="51" fillId="33" borderId="26" xfId="0" applyNumberFormat="1" applyFont="1" applyFill="1" applyBorder="1" applyAlignment="1">
      <alignment horizontal="center" vertical="top" wrapText="1"/>
    </xf>
    <xf numFmtId="0" fontId="51" fillId="33" borderId="27" xfId="0" applyFont="1" applyFill="1" applyBorder="1" applyAlignment="1">
      <alignment horizontal="center" vertical="top" wrapText="1"/>
    </xf>
    <xf numFmtId="0" fontId="51" fillId="33" borderId="25" xfId="0" applyFont="1" applyFill="1" applyBorder="1" applyAlignment="1">
      <alignment horizontal="center" vertical="top" wrapText="1"/>
    </xf>
    <xf numFmtId="0" fontId="51" fillId="33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51" fillId="33" borderId="26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wrapText="1"/>
    </xf>
    <xf numFmtId="0" fontId="51" fillId="33" borderId="15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1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center" vertical="center"/>
    </xf>
    <xf numFmtId="164" fontId="51" fillId="33" borderId="28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64" fontId="51" fillId="33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51" fillId="33" borderId="27" xfId="0" applyFont="1" applyFill="1" applyBorder="1" applyAlignment="1">
      <alignment horizontal="center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49" fontId="53" fillId="33" borderId="19" xfId="0" applyNumberFormat="1" applyFont="1" applyFill="1" applyBorder="1" applyAlignment="1">
      <alignment horizontal="center" vertical="center" wrapText="1"/>
    </xf>
    <xf numFmtId="49" fontId="53" fillId="33" borderId="29" xfId="0" applyNumberFormat="1" applyFont="1" applyFill="1" applyBorder="1" applyAlignment="1">
      <alignment horizontal="center" vertical="center" wrapText="1"/>
    </xf>
    <xf numFmtId="0" fontId="53" fillId="33" borderId="16" xfId="0" applyNumberFormat="1" applyFont="1" applyFill="1" applyBorder="1" applyAlignment="1">
      <alignment horizontal="center" vertical="center" wrapText="1"/>
    </xf>
    <xf numFmtId="0" fontId="53" fillId="33" borderId="19" xfId="0" applyNumberFormat="1" applyFont="1" applyFill="1" applyBorder="1" applyAlignment="1">
      <alignment horizontal="center" vertical="center" wrapText="1"/>
    </xf>
    <xf numFmtId="0" fontId="53" fillId="33" borderId="29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86"/>
  <sheetViews>
    <sheetView showGridLines="0" showZeros="0" tabSelected="1" showOutlineSymbols="0" zoomScale="35" zoomScaleNormal="35" zoomScaleSheetLayoutView="40" zoomScalePageLayoutView="0" workbookViewId="0" topLeftCell="A61">
      <selection activeCell="M85" sqref="M85"/>
    </sheetView>
  </sheetViews>
  <sheetFormatPr defaultColWidth="0" defaultRowHeight="23.25"/>
  <cols>
    <col min="1" max="1" width="0.453125" style="0" customWidth="1"/>
    <col min="2" max="2" width="7.0703125" style="0" customWidth="1"/>
    <col min="3" max="3" width="8.23046875" style="0" customWidth="1"/>
    <col min="4" max="5" width="12.69140625" style="0" customWidth="1"/>
    <col min="6" max="6" width="0.84375" style="0" customWidth="1"/>
    <col min="7" max="7" width="40.69140625" style="0" customWidth="1"/>
    <col min="8" max="8" width="1.69140625" style="0" customWidth="1"/>
    <col min="9" max="18" width="18.69140625" style="0" customWidth="1"/>
    <col min="19" max="20" width="13.69140625" style="0" customWidth="1"/>
    <col min="21" max="21" width="1.69140625" style="0" customWidth="1"/>
    <col min="22" max="16384" width="0" style="0" hidden="1" customWidth="1"/>
  </cols>
  <sheetData>
    <row r="1" spans="1:21" ht="25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2"/>
    </row>
    <row r="2" spans="1:21" ht="30.75" customHeight="1">
      <c r="A2" s="2"/>
      <c r="B2" s="85" t="s">
        <v>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  <c r="U2" s="87"/>
    </row>
    <row r="3" spans="1:21" ht="30.75" customHeight="1">
      <c r="A3" s="2"/>
      <c r="B3" s="88" t="s">
        <v>25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  <c r="U3" s="90"/>
    </row>
    <row r="4" spans="1:21" ht="30.75" customHeight="1">
      <c r="A4" s="2"/>
      <c r="B4" s="85" t="s">
        <v>49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46"/>
      <c r="U4" s="47"/>
    </row>
    <row r="5" spans="1:21" ht="30.75" customHeight="1">
      <c r="A5" s="2"/>
      <c r="B5" s="91" t="s">
        <v>0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19" t="s">
        <v>11</v>
      </c>
      <c r="U5" s="47"/>
    </row>
    <row r="6" spans="1:21" ht="23.25" customHeight="1">
      <c r="A6" s="2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5"/>
      <c r="U6" s="44"/>
    </row>
    <row r="7" spans="1:21" ht="30.75">
      <c r="A7" s="5"/>
      <c r="B7" s="92" t="s">
        <v>14</v>
      </c>
      <c r="C7" s="93"/>
      <c r="D7" s="93"/>
      <c r="E7" s="93"/>
      <c r="F7" s="6"/>
      <c r="G7" s="96" t="s">
        <v>13</v>
      </c>
      <c r="H7" s="7"/>
      <c r="I7" s="92" t="s">
        <v>1</v>
      </c>
      <c r="J7" s="68"/>
      <c r="K7" s="68"/>
      <c r="L7" s="68"/>
      <c r="M7" s="69"/>
      <c r="N7" s="92" t="s">
        <v>2</v>
      </c>
      <c r="O7" s="68"/>
      <c r="P7" s="68"/>
      <c r="Q7" s="69"/>
      <c r="R7" s="67" t="s">
        <v>3</v>
      </c>
      <c r="S7" s="68"/>
      <c r="T7" s="69"/>
      <c r="U7" s="2"/>
    </row>
    <row r="8" spans="1:21" ht="30.75">
      <c r="A8" s="5"/>
      <c r="B8" s="94"/>
      <c r="C8" s="95"/>
      <c r="D8" s="95"/>
      <c r="E8" s="95"/>
      <c r="F8" s="8"/>
      <c r="G8" s="97"/>
      <c r="H8" s="9"/>
      <c r="I8" s="99"/>
      <c r="J8" s="70"/>
      <c r="K8" s="70"/>
      <c r="L8" s="70"/>
      <c r="M8" s="71"/>
      <c r="N8" s="99"/>
      <c r="O8" s="70"/>
      <c r="P8" s="70"/>
      <c r="Q8" s="71"/>
      <c r="R8" s="70"/>
      <c r="S8" s="70"/>
      <c r="T8" s="71"/>
      <c r="U8" s="2"/>
    </row>
    <row r="9" spans="1:21" ht="31.5" customHeight="1">
      <c r="A9" s="10"/>
      <c r="B9" s="100" t="s">
        <v>15</v>
      </c>
      <c r="C9" s="103" t="s">
        <v>16</v>
      </c>
      <c r="D9" s="103" t="s">
        <v>17</v>
      </c>
      <c r="E9" s="103" t="s">
        <v>18</v>
      </c>
      <c r="F9" s="11"/>
      <c r="G9" s="97"/>
      <c r="H9" s="12"/>
      <c r="I9" s="72" t="s">
        <v>10</v>
      </c>
      <c r="J9" s="72" t="s">
        <v>19</v>
      </c>
      <c r="K9" s="72" t="s">
        <v>12</v>
      </c>
      <c r="L9" s="72" t="s">
        <v>20</v>
      </c>
      <c r="M9" s="72" t="s">
        <v>4</v>
      </c>
      <c r="N9" s="72" t="s">
        <v>21</v>
      </c>
      <c r="O9" s="72" t="s">
        <v>12</v>
      </c>
      <c r="P9" s="82" t="s">
        <v>22</v>
      </c>
      <c r="Q9" s="72" t="s">
        <v>4</v>
      </c>
      <c r="R9" s="72" t="s">
        <v>6</v>
      </c>
      <c r="S9" s="76" t="s">
        <v>23</v>
      </c>
      <c r="T9" s="77"/>
      <c r="U9" s="2"/>
    </row>
    <row r="10" spans="1:21" ht="38.25" customHeight="1">
      <c r="A10" s="10"/>
      <c r="B10" s="101"/>
      <c r="C10" s="104"/>
      <c r="D10" s="104"/>
      <c r="E10" s="104"/>
      <c r="F10" s="11"/>
      <c r="G10" s="97"/>
      <c r="H10" s="12"/>
      <c r="I10" s="73"/>
      <c r="J10" s="73"/>
      <c r="K10" s="73"/>
      <c r="L10" s="73"/>
      <c r="M10" s="75"/>
      <c r="N10" s="73"/>
      <c r="O10" s="73"/>
      <c r="P10" s="83"/>
      <c r="Q10" s="75"/>
      <c r="R10" s="75"/>
      <c r="S10" s="78" t="s">
        <v>24</v>
      </c>
      <c r="T10" s="79"/>
      <c r="U10" s="2"/>
    </row>
    <row r="11" spans="1:21" ht="23.25" customHeight="1">
      <c r="A11" s="10"/>
      <c r="B11" s="101"/>
      <c r="C11" s="104"/>
      <c r="D11" s="104"/>
      <c r="E11" s="104"/>
      <c r="F11" s="13"/>
      <c r="G11" s="97"/>
      <c r="H11" s="14"/>
      <c r="I11" s="73"/>
      <c r="J11" s="73"/>
      <c r="K11" s="73"/>
      <c r="L11" s="73"/>
      <c r="M11" s="73"/>
      <c r="N11" s="73"/>
      <c r="O11" s="73"/>
      <c r="P11" s="83"/>
      <c r="Q11" s="73"/>
      <c r="R11" s="73"/>
      <c r="S11" s="80" t="s">
        <v>7</v>
      </c>
      <c r="T11" s="80" t="s">
        <v>5</v>
      </c>
      <c r="U11" s="2"/>
    </row>
    <row r="12" spans="1:21" ht="23.25" customHeight="1">
      <c r="A12" s="2"/>
      <c r="B12" s="102"/>
      <c r="C12" s="105"/>
      <c r="D12" s="105"/>
      <c r="E12" s="105"/>
      <c r="F12" s="15"/>
      <c r="G12" s="98"/>
      <c r="H12" s="16"/>
      <c r="I12" s="74"/>
      <c r="J12" s="74"/>
      <c r="K12" s="74"/>
      <c r="L12" s="74"/>
      <c r="M12" s="74"/>
      <c r="N12" s="74"/>
      <c r="O12" s="74"/>
      <c r="P12" s="84"/>
      <c r="Q12" s="74"/>
      <c r="R12" s="74"/>
      <c r="S12" s="81"/>
      <c r="T12" s="81"/>
      <c r="U12" s="2"/>
    </row>
    <row r="13" spans="1:21" ht="27.75" customHeight="1">
      <c r="A13" s="2"/>
      <c r="B13" s="48">
        <v>1</v>
      </c>
      <c r="C13" s="20"/>
      <c r="D13" s="20"/>
      <c r="E13" s="21"/>
      <c r="F13" s="22"/>
      <c r="G13" s="23" t="s">
        <v>26</v>
      </c>
      <c r="H13" s="24"/>
      <c r="I13" s="38"/>
      <c r="J13" s="39"/>
      <c r="K13" s="38"/>
      <c r="L13" s="40"/>
      <c r="M13" s="39"/>
      <c r="N13" s="40"/>
      <c r="O13" s="39"/>
      <c r="P13" s="39"/>
      <c r="Q13" s="40"/>
      <c r="R13" s="40"/>
      <c r="S13" s="41"/>
      <c r="T13" s="41"/>
      <c r="U13" s="2"/>
    </row>
    <row r="14" spans="1:21" s="17" customFormat="1" ht="27.75" customHeight="1">
      <c r="A14" s="2"/>
      <c r="B14" s="48">
        <v>1</v>
      </c>
      <c r="C14" s="48"/>
      <c r="D14" s="25"/>
      <c r="E14" s="26"/>
      <c r="F14" s="27"/>
      <c r="G14" s="49" t="s">
        <v>27</v>
      </c>
      <c r="H14" s="29"/>
      <c r="I14" s="50">
        <f aca="true" t="shared" si="0" ref="I14:J17">+I22+I46</f>
        <v>518582255</v>
      </c>
      <c r="J14" s="50">
        <f t="shared" si="0"/>
        <v>448670106</v>
      </c>
      <c r="K14" s="50"/>
      <c r="L14" s="50"/>
      <c r="M14" s="50">
        <f>+I14+J14+K14+L14</f>
        <v>967252361</v>
      </c>
      <c r="N14" s="50">
        <f>+N22+N46</f>
        <v>0</v>
      </c>
      <c r="O14" s="50"/>
      <c r="P14" s="50"/>
      <c r="Q14" s="50"/>
      <c r="R14" s="50">
        <f>+M14+Q14</f>
        <v>967252361</v>
      </c>
      <c r="S14" s="51">
        <f>+M14/R14*100</f>
        <v>100</v>
      </c>
      <c r="T14" s="51">
        <f>+Q14/R14*100</f>
        <v>0</v>
      </c>
      <c r="U14" s="18"/>
    </row>
    <row r="15" spans="1:21" s="17" customFormat="1" ht="27.75" customHeight="1">
      <c r="A15" s="2"/>
      <c r="B15" s="48">
        <v>1</v>
      </c>
      <c r="C15" s="48"/>
      <c r="D15" s="25"/>
      <c r="E15" s="26"/>
      <c r="F15" s="27"/>
      <c r="G15" s="49" t="s">
        <v>28</v>
      </c>
      <c r="H15" s="29"/>
      <c r="I15" s="50">
        <f t="shared" si="0"/>
        <v>486459295</v>
      </c>
      <c r="J15" s="50">
        <f t="shared" si="0"/>
        <v>448670106</v>
      </c>
      <c r="K15" s="50"/>
      <c r="L15" s="50"/>
      <c r="M15" s="50">
        <f>+I15+J15+K15+L15</f>
        <v>935129401</v>
      </c>
      <c r="N15" s="50">
        <f>+N23+N47</f>
        <v>0</v>
      </c>
      <c r="O15" s="50"/>
      <c r="P15" s="50"/>
      <c r="Q15" s="50"/>
      <c r="R15" s="50">
        <f>+M15+Q15</f>
        <v>935129401</v>
      </c>
      <c r="S15" s="51">
        <f>+M15/R15*100</f>
        <v>100</v>
      </c>
      <c r="T15" s="51">
        <f>+Q15/R15*100</f>
        <v>0</v>
      </c>
      <c r="U15" s="18"/>
    </row>
    <row r="16" spans="1:21" s="17" customFormat="1" ht="27.75" customHeight="1">
      <c r="A16" s="2"/>
      <c r="B16" s="48">
        <v>1</v>
      </c>
      <c r="C16" s="48"/>
      <c r="D16" s="25"/>
      <c r="E16" s="26"/>
      <c r="F16" s="27"/>
      <c r="G16" s="49" t="s">
        <v>29</v>
      </c>
      <c r="H16" s="29"/>
      <c r="I16" s="50">
        <f t="shared" si="0"/>
        <v>458540019</v>
      </c>
      <c r="J16" s="50">
        <f t="shared" si="0"/>
        <v>356373095</v>
      </c>
      <c r="K16" s="50"/>
      <c r="L16" s="50"/>
      <c r="M16" s="50">
        <f>+I16+J16+K16+L16</f>
        <v>814913114</v>
      </c>
      <c r="N16" s="50">
        <f>+N24+N48</f>
        <v>0</v>
      </c>
      <c r="O16" s="50"/>
      <c r="P16" s="50"/>
      <c r="Q16" s="50"/>
      <c r="R16" s="50">
        <f>+M16+Q16</f>
        <v>814913114</v>
      </c>
      <c r="S16" s="51">
        <f>+M16/R16*100</f>
        <v>100</v>
      </c>
      <c r="T16" s="51">
        <f>+Q16/R16*100</f>
        <v>0</v>
      </c>
      <c r="U16" s="18"/>
    </row>
    <row r="17" spans="1:21" s="17" customFormat="1" ht="30" customHeight="1">
      <c r="A17" s="2"/>
      <c r="B17" s="48">
        <v>1</v>
      </c>
      <c r="C17" s="48"/>
      <c r="D17" s="25"/>
      <c r="E17" s="26"/>
      <c r="F17" s="27"/>
      <c r="G17" s="49" t="s">
        <v>30</v>
      </c>
      <c r="H17" s="29"/>
      <c r="I17" s="50">
        <f t="shared" si="0"/>
        <v>458540019</v>
      </c>
      <c r="J17" s="50">
        <f t="shared" si="0"/>
        <v>356022405</v>
      </c>
      <c r="K17" s="50"/>
      <c r="L17" s="50"/>
      <c r="M17" s="50">
        <f>+I17+J17+K17+L17</f>
        <v>814562424</v>
      </c>
      <c r="N17" s="50">
        <f>+N25+N49</f>
        <v>0</v>
      </c>
      <c r="O17" s="50"/>
      <c r="P17" s="50"/>
      <c r="Q17" s="50"/>
      <c r="R17" s="50">
        <f>+M17+Q17</f>
        <v>814562424</v>
      </c>
      <c r="S17" s="51">
        <f>+M17/R17*100</f>
        <v>100</v>
      </c>
      <c r="T17" s="51">
        <f>+Q17/R17*100</f>
        <v>0</v>
      </c>
      <c r="U17" s="18"/>
    </row>
    <row r="18" spans="1:21" s="17" customFormat="1" ht="27.75" customHeight="1">
      <c r="A18" s="2"/>
      <c r="B18" s="48">
        <v>1</v>
      </c>
      <c r="C18" s="48"/>
      <c r="D18" s="25"/>
      <c r="E18" s="26"/>
      <c r="F18" s="27"/>
      <c r="G18" s="49" t="s">
        <v>31</v>
      </c>
      <c r="H18" s="29"/>
      <c r="I18" s="52">
        <f>+I17/I14*100</f>
        <v>88.4218491047288</v>
      </c>
      <c r="J18" s="52">
        <f>+J17/J14*100</f>
        <v>79.35059640456635</v>
      </c>
      <c r="K18" s="42"/>
      <c r="L18" s="42"/>
      <c r="M18" s="52">
        <f>+M17/M14*100</f>
        <v>84.21405383367164</v>
      </c>
      <c r="N18" s="52"/>
      <c r="O18" s="42"/>
      <c r="P18" s="42"/>
      <c r="Q18" s="52"/>
      <c r="R18" s="52">
        <f>+R17/R14*100</f>
        <v>84.21405383367164</v>
      </c>
      <c r="S18" s="43"/>
      <c r="T18" s="43"/>
      <c r="U18" s="18"/>
    </row>
    <row r="19" spans="1:21" s="17" customFormat="1" ht="27.75" customHeight="1">
      <c r="A19" s="2"/>
      <c r="B19" s="48">
        <v>1</v>
      </c>
      <c r="C19" s="48"/>
      <c r="D19" s="25"/>
      <c r="E19" s="26"/>
      <c r="F19" s="27"/>
      <c r="G19" s="49" t="s">
        <v>32</v>
      </c>
      <c r="H19" s="29"/>
      <c r="I19" s="52">
        <f>+I17/I15*100</f>
        <v>94.26071692185468</v>
      </c>
      <c r="J19" s="52">
        <f>+J17/J15*100</f>
        <v>79.35059640456635</v>
      </c>
      <c r="K19" s="42"/>
      <c r="L19" s="42"/>
      <c r="M19" s="52">
        <f>+M17/M15*100</f>
        <v>87.10692051056579</v>
      </c>
      <c r="N19" s="52"/>
      <c r="O19" s="42"/>
      <c r="P19" s="42"/>
      <c r="Q19" s="52"/>
      <c r="R19" s="52">
        <f>+R17/R15*100</f>
        <v>87.10692051056579</v>
      </c>
      <c r="S19" s="43"/>
      <c r="T19" s="43"/>
      <c r="U19" s="18"/>
    </row>
    <row r="20" spans="1:21" s="17" customFormat="1" ht="27.75" customHeight="1">
      <c r="A20" s="2"/>
      <c r="B20" s="48"/>
      <c r="C20" s="48"/>
      <c r="D20" s="25"/>
      <c r="E20" s="26"/>
      <c r="F20" s="27"/>
      <c r="G20" s="28"/>
      <c r="H20" s="29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43"/>
      <c r="U20" s="18"/>
    </row>
    <row r="21" spans="1:21" s="17" customFormat="1" ht="27.75" customHeight="1">
      <c r="A21" s="2"/>
      <c r="B21" s="48">
        <v>1</v>
      </c>
      <c r="C21" s="48">
        <v>2</v>
      </c>
      <c r="D21" s="25"/>
      <c r="E21" s="26"/>
      <c r="F21" s="27"/>
      <c r="G21" s="49" t="s">
        <v>33</v>
      </c>
      <c r="H21" s="29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3"/>
      <c r="T21" s="43"/>
      <c r="U21" s="18"/>
    </row>
    <row r="22" spans="1:21" s="17" customFormat="1" ht="27.75" customHeight="1">
      <c r="A22" s="2"/>
      <c r="B22" s="48">
        <v>1</v>
      </c>
      <c r="C22" s="48">
        <v>2</v>
      </c>
      <c r="D22" s="25"/>
      <c r="E22" s="26"/>
      <c r="F22" s="27"/>
      <c r="G22" s="49" t="s">
        <v>34</v>
      </c>
      <c r="H22" s="29"/>
      <c r="I22" s="50">
        <f>+I38</f>
        <v>470471127</v>
      </c>
      <c r="J22" s="50">
        <f>+J38</f>
        <v>422708770</v>
      </c>
      <c r="K22" s="42"/>
      <c r="L22" s="42"/>
      <c r="M22" s="50">
        <f>+I22+J22+K22+L22</f>
        <v>893179897</v>
      </c>
      <c r="N22" s="50"/>
      <c r="O22" s="42"/>
      <c r="P22" s="42"/>
      <c r="Q22" s="50"/>
      <c r="R22" s="50">
        <f>+M22+Q22</f>
        <v>893179897</v>
      </c>
      <c r="S22" s="51">
        <f>+M22/R22*100</f>
        <v>100</v>
      </c>
      <c r="T22" s="51">
        <f>+Q22/R22*100</f>
        <v>0</v>
      </c>
      <c r="U22" s="18"/>
    </row>
    <row r="23" spans="1:21" s="17" customFormat="1" ht="27.75" customHeight="1">
      <c r="A23" s="2"/>
      <c r="B23" s="48">
        <v>1</v>
      </c>
      <c r="C23" s="48">
        <v>2</v>
      </c>
      <c r="D23" s="25"/>
      <c r="E23" s="26"/>
      <c r="F23" s="27"/>
      <c r="G23" s="49" t="s">
        <v>35</v>
      </c>
      <c r="H23" s="29"/>
      <c r="I23" s="50">
        <f aca="true" t="shared" si="1" ref="I23:J25">+I39</f>
        <v>439046110</v>
      </c>
      <c r="J23" s="50">
        <f t="shared" si="1"/>
        <v>422708770</v>
      </c>
      <c r="K23" s="42"/>
      <c r="L23" s="42"/>
      <c r="M23" s="50">
        <f>+I23+J23+K23+L23</f>
        <v>861754880</v>
      </c>
      <c r="N23" s="50"/>
      <c r="O23" s="42"/>
      <c r="P23" s="42"/>
      <c r="Q23" s="50"/>
      <c r="R23" s="50">
        <f>+M23+Q23</f>
        <v>861754880</v>
      </c>
      <c r="S23" s="51">
        <f>+M23/R23*100</f>
        <v>100</v>
      </c>
      <c r="T23" s="51">
        <f>+Q23/R23*100</f>
        <v>0</v>
      </c>
      <c r="U23" s="18"/>
    </row>
    <row r="24" spans="1:21" s="17" customFormat="1" ht="30" customHeight="1">
      <c r="A24" s="2"/>
      <c r="B24" s="48">
        <v>1</v>
      </c>
      <c r="C24" s="48">
        <v>2</v>
      </c>
      <c r="D24" s="25"/>
      <c r="E24" s="26"/>
      <c r="F24" s="27"/>
      <c r="G24" s="49" t="s">
        <v>36</v>
      </c>
      <c r="H24" s="29"/>
      <c r="I24" s="50">
        <f t="shared" si="1"/>
        <v>413638787</v>
      </c>
      <c r="J24" s="50">
        <f t="shared" si="1"/>
        <v>337199005</v>
      </c>
      <c r="K24" s="42"/>
      <c r="L24" s="42"/>
      <c r="M24" s="50">
        <f>+I24+J24+K24+L24</f>
        <v>750837792</v>
      </c>
      <c r="N24" s="50"/>
      <c r="O24" s="42"/>
      <c r="P24" s="42"/>
      <c r="Q24" s="50"/>
      <c r="R24" s="50">
        <f>+M24+Q24</f>
        <v>750837792</v>
      </c>
      <c r="S24" s="51">
        <f>+M24/R24*100</f>
        <v>100</v>
      </c>
      <c r="T24" s="51">
        <f>+Q24/R24*100</f>
        <v>0</v>
      </c>
      <c r="U24" s="18"/>
    </row>
    <row r="25" spans="1:21" s="17" customFormat="1" ht="27.75" customHeight="1">
      <c r="A25" s="2"/>
      <c r="B25" s="48">
        <v>1</v>
      </c>
      <c r="C25" s="48">
        <v>2</v>
      </c>
      <c r="D25" s="25"/>
      <c r="E25" s="26"/>
      <c r="F25" s="27"/>
      <c r="G25" s="49" t="s">
        <v>37</v>
      </c>
      <c r="H25" s="29"/>
      <c r="I25" s="50">
        <f t="shared" si="1"/>
        <v>413638787</v>
      </c>
      <c r="J25" s="50">
        <f t="shared" si="1"/>
        <v>336848315</v>
      </c>
      <c r="K25" s="42"/>
      <c r="L25" s="42"/>
      <c r="M25" s="50">
        <f>+I25+J25+K25+L25</f>
        <v>750487102</v>
      </c>
      <c r="N25" s="50"/>
      <c r="O25" s="42"/>
      <c r="P25" s="42"/>
      <c r="Q25" s="50"/>
      <c r="R25" s="50">
        <f>+M25+Q25</f>
        <v>750487102</v>
      </c>
      <c r="S25" s="51">
        <f>+M25/R25*100</f>
        <v>100</v>
      </c>
      <c r="T25" s="51">
        <f>+Q25/R25*100</f>
        <v>0</v>
      </c>
      <c r="U25" s="18"/>
    </row>
    <row r="26" spans="1:21" ht="27.75" customHeight="1">
      <c r="A26" s="2"/>
      <c r="B26" s="48">
        <v>1</v>
      </c>
      <c r="C26" s="48">
        <v>2</v>
      </c>
      <c r="D26" s="25"/>
      <c r="E26" s="26"/>
      <c r="F26" s="27"/>
      <c r="G26" s="49" t="s">
        <v>31</v>
      </c>
      <c r="H26" s="29"/>
      <c r="I26" s="52">
        <f>+I25/I22*100</f>
        <v>87.92012161035336</v>
      </c>
      <c r="J26" s="52">
        <f>+J25/J22*100</f>
        <v>79.68803557115695</v>
      </c>
      <c r="K26" s="42"/>
      <c r="L26" s="42"/>
      <c r="M26" s="52">
        <f>+M25/M22*100</f>
        <v>84.02418197282826</v>
      </c>
      <c r="N26" s="52"/>
      <c r="O26" s="42"/>
      <c r="P26" s="42"/>
      <c r="Q26" s="52"/>
      <c r="R26" s="52">
        <f>+R25/R22*100</f>
        <v>84.02418197282826</v>
      </c>
      <c r="S26" s="43"/>
      <c r="T26" s="43"/>
      <c r="U26" s="2"/>
    </row>
    <row r="27" spans="1:21" ht="27.75" customHeight="1">
      <c r="A27" s="2"/>
      <c r="B27" s="48">
        <v>1</v>
      </c>
      <c r="C27" s="48">
        <v>2</v>
      </c>
      <c r="D27" s="25"/>
      <c r="E27" s="26"/>
      <c r="F27" s="27"/>
      <c r="G27" s="49" t="s">
        <v>32</v>
      </c>
      <c r="H27" s="29"/>
      <c r="I27" s="52">
        <f>+I25/I23*100</f>
        <v>94.21306272363967</v>
      </c>
      <c r="J27" s="52">
        <f>+J25/J23*100</f>
        <v>79.68803557115695</v>
      </c>
      <c r="K27" s="42"/>
      <c r="L27" s="42"/>
      <c r="M27" s="52">
        <f>+M25/M23*100</f>
        <v>87.08823348931891</v>
      </c>
      <c r="N27" s="52"/>
      <c r="O27" s="42"/>
      <c r="P27" s="42"/>
      <c r="Q27" s="52"/>
      <c r="R27" s="52">
        <f>+R25/R23*100</f>
        <v>87.08823348931891</v>
      </c>
      <c r="S27" s="43"/>
      <c r="T27" s="43"/>
      <c r="U27" s="2"/>
    </row>
    <row r="28" spans="1:21" ht="27.75" customHeight="1">
      <c r="A28" s="2"/>
      <c r="B28" s="48"/>
      <c r="C28" s="48"/>
      <c r="D28" s="25"/>
      <c r="E28" s="26"/>
      <c r="F28" s="27"/>
      <c r="G28" s="49"/>
      <c r="H28" s="29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3"/>
      <c r="T28" s="43"/>
      <c r="U28" s="2"/>
    </row>
    <row r="29" spans="1:21" ht="34.5" customHeight="1">
      <c r="A29" s="10" t="s">
        <v>8</v>
      </c>
      <c r="B29" s="48">
        <v>1</v>
      </c>
      <c r="C29" s="48">
        <v>2</v>
      </c>
      <c r="D29" s="48" t="s">
        <v>38</v>
      </c>
      <c r="E29" s="26"/>
      <c r="F29" s="27"/>
      <c r="G29" s="49" t="s">
        <v>39</v>
      </c>
      <c r="H29" s="29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3"/>
      <c r="T29" s="43"/>
      <c r="U29" s="2" t="s">
        <v>8</v>
      </c>
    </row>
    <row r="30" spans="1:21" ht="27">
      <c r="A30" s="1"/>
      <c r="B30" s="48">
        <v>1</v>
      </c>
      <c r="C30" s="48">
        <v>2</v>
      </c>
      <c r="D30" s="48" t="s">
        <v>38</v>
      </c>
      <c r="E30" s="26"/>
      <c r="F30" s="27"/>
      <c r="G30" s="49" t="s">
        <v>34</v>
      </c>
      <c r="H30" s="29"/>
      <c r="I30" s="50">
        <f>+I38</f>
        <v>470471127</v>
      </c>
      <c r="J30" s="50">
        <f>+J38</f>
        <v>422708770</v>
      </c>
      <c r="K30" s="42"/>
      <c r="L30" s="42"/>
      <c r="M30" s="50">
        <f>+I30+J30+K30+L30</f>
        <v>893179897</v>
      </c>
      <c r="N30" s="50"/>
      <c r="O30" s="42"/>
      <c r="P30" s="42"/>
      <c r="Q30" s="50"/>
      <c r="R30" s="50">
        <f>+M30+Q30</f>
        <v>893179897</v>
      </c>
      <c r="S30" s="51">
        <f>+M30/R30*100</f>
        <v>100</v>
      </c>
      <c r="T30" s="51">
        <f>+Q30/R30*100</f>
        <v>0</v>
      </c>
      <c r="U30" s="1"/>
    </row>
    <row r="31" spans="1:21" ht="27">
      <c r="A31" s="1"/>
      <c r="B31" s="48">
        <v>1</v>
      </c>
      <c r="C31" s="48">
        <v>2</v>
      </c>
      <c r="D31" s="48" t="s">
        <v>38</v>
      </c>
      <c r="E31" s="26"/>
      <c r="F31" s="27"/>
      <c r="G31" s="49" t="s">
        <v>35</v>
      </c>
      <c r="H31" s="29"/>
      <c r="I31" s="50">
        <f aca="true" t="shared" si="2" ref="I31:J33">+I39</f>
        <v>439046110</v>
      </c>
      <c r="J31" s="50">
        <f t="shared" si="2"/>
        <v>422708770</v>
      </c>
      <c r="K31" s="42"/>
      <c r="L31" s="42"/>
      <c r="M31" s="50">
        <f>+I31+J31+K31+L31</f>
        <v>861754880</v>
      </c>
      <c r="N31" s="50"/>
      <c r="O31" s="42"/>
      <c r="P31" s="42"/>
      <c r="Q31" s="50"/>
      <c r="R31" s="50">
        <f>+M31+Q31</f>
        <v>861754880</v>
      </c>
      <c r="S31" s="51">
        <f>+M31/R31*100</f>
        <v>100</v>
      </c>
      <c r="T31" s="51">
        <f>+Q31/R31*100</f>
        <v>0</v>
      </c>
      <c r="U31" s="1"/>
    </row>
    <row r="32" spans="1:21" ht="27">
      <c r="A32" s="1"/>
      <c r="B32" s="48">
        <v>1</v>
      </c>
      <c r="C32" s="48">
        <v>2</v>
      </c>
      <c r="D32" s="48" t="s">
        <v>38</v>
      </c>
      <c r="E32" s="26"/>
      <c r="F32" s="27"/>
      <c r="G32" s="49" t="s">
        <v>36</v>
      </c>
      <c r="H32" s="29"/>
      <c r="I32" s="50">
        <f t="shared" si="2"/>
        <v>413638787</v>
      </c>
      <c r="J32" s="50">
        <f t="shared" si="2"/>
        <v>337199005</v>
      </c>
      <c r="K32" s="42"/>
      <c r="L32" s="42"/>
      <c r="M32" s="50">
        <f>+I32+J32+K32+L32</f>
        <v>750837792</v>
      </c>
      <c r="N32" s="50"/>
      <c r="O32" s="42"/>
      <c r="P32" s="42"/>
      <c r="Q32" s="50"/>
      <c r="R32" s="50">
        <f>+M32+Q32</f>
        <v>750837792</v>
      </c>
      <c r="S32" s="51">
        <f>+M32/R32*100</f>
        <v>100</v>
      </c>
      <c r="T32" s="51">
        <f>+Q32/R32*100</f>
        <v>0</v>
      </c>
      <c r="U32" s="1"/>
    </row>
    <row r="33" spans="1:21" ht="27">
      <c r="A33" s="1"/>
      <c r="B33" s="48">
        <v>1</v>
      </c>
      <c r="C33" s="48">
        <v>2</v>
      </c>
      <c r="D33" s="48" t="s">
        <v>38</v>
      </c>
      <c r="E33" s="26"/>
      <c r="F33" s="27"/>
      <c r="G33" s="49" t="s">
        <v>37</v>
      </c>
      <c r="H33" s="29"/>
      <c r="I33" s="50">
        <f t="shared" si="2"/>
        <v>413638787</v>
      </c>
      <c r="J33" s="50">
        <f t="shared" si="2"/>
        <v>336848315</v>
      </c>
      <c r="K33" s="42"/>
      <c r="L33" s="42"/>
      <c r="M33" s="50">
        <f>+I33+J33+K33+L33</f>
        <v>750487102</v>
      </c>
      <c r="N33" s="50"/>
      <c r="O33" s="42"/>
      <c r="P33" s="42"/>
      <c r="Q33" s="50"/>
      <c r="R33" s="50">
        <f>+M33+Q33</f>
        <v>750487102</v>
      </c>
      <c r="S33" s="51">
        <f>+M33/R33*100</f>
        <v>100</v>
      </c>
      <c r="T33" s="51">
        <f>+Q33/R33*100</f>
        <v>0</v>
      </c>
      <c r="U33" s="1"/>
    </row>
    <row r="34" spans="1:21" ht="27">
      <c r="A34" s="1"/>
      <c r="B34" s="48">
        <v>1</v>
      </c>
      <c r="C34" s="48">
        <v>2</v>
      </c>
      <c r="D34" s="48" t="s">
        <v>38</v>
      </c>
      <c r="E34" s="26"/>
      <c r="F34" s="27"/>
      <c r="G34" s="49" t="s">
        <v>31</v>
      </c>
      <c r="H34" s="29"/>
      <c r="I34" s="52">
        <f>+I33/I30*100</f>
        <v>87.92012161035336</v>
      </c>
      <c r="J34" s="52">
        <f>+J33/J30*100</f>
        <v>79.68803557115695</v>
      </c>
      <c r="K34" s="42"/>
      <c r="L34" s="42"/>
      <c r="M34" s="52">
        <f>+M33/M30*100</f>
        <v>84.02418197282826</v>
      </c>
      <c r="N34" s="52"/>
      <c r="O34" s="42"/>
      <c r="P34" s="42"/>
      <c r="Q34" s="52"/>
      <c r="R34" s="52">
        <f>+R33/R30*100</f>
        <v>84.02418197282826</v>
      </c>
      <c r="S34" s="43"/>
      <c r="T34" s="43"/>
      <c r="U34" s="1"/>
    </row>
    <row r="35" spans="1:21" ht="27">
      <c r="A35" s="1"/>
      <c r="B35" s="48">
        <v>1</v>
      </c>
      <c r="C35" s="48">
        <v>2</v>
      </c>
      <c r="D35" s="48" t="s">
        <v>38</v>
      </c>
      <c r="E35" s="26"/>
      <c r="F35" s="27"/>
      <c r="G35" s="49" t="s">
        <v>32</v>
      </c>
      <c r="H35" s="29"/>
      <c r="I35" s="52">
        <f>+I33/I31*100</f>
        <v>94.21306272363967</v>
      </c>
      <c r="J35" s="52">
        <f>+J33/J31*100</f>
        <v>79.68803557115695</v>
      </c>
      <c r="K35" s="42"/>
      <c r="L35" s="42"/>
      <c r="M35" s="52">
        <f>+M33/M31*100</f>
        <v>87.08823348931891</v>
      </c>
      <c r="N35" s="52"/>
      <c r="O35" s="42"/>
      <c r="P35" s="42"/>
      <c r="Q35" s="52"/>
      <c r="R35" s="52">
        <f>+R33/R31*100</f>
        <v>87.08823348931891</v>
      </c>
      <c r="S35" s="43"/>
      <c r="T35" s="43"/>
      <c r="U35" s="1"/>
    </row>
    <row r="36" spans="1:21" ht="27">
      <c r="A36" s="1"/>
      <c r="B36" s="48"/>
      <c r="C36" s="48"/>
      <c r="D36" s="48"/>
      <c r="E36" s="26"/>
      <c r="F36" s="27"/>
      <c r="G36" s="49"/>
      <c r="H36" s="29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3"/>
      <c r="T36" s="43"/>
      <c r="U36" s="1"/>
    </row>
    <row r="37" spans="1:21" ht="54">
      <c r="A37" s="1"/>
      <c r="B37" s="48">
        <v>1</v>
      </c>
      <c r="C37" s="48">
        <v>2</v>
      </c>
      <c r="D37" s="48" t="s">
        <v>38</v>
      </c>
      <c r="E37" s="53">
        <v>13</v>
      </c>
      <c r="F37" s="27"/>
      <c r="G37" s="54" t="s">
        <v>40</v>
      </c>
      <c r="H37" s="29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3"/>
      <c r="T37" s="43"/>
      <c r="U37" s="1"/>
    </row>
    <row r="38" spans="1:21" ht="27">
      <c r="A38" s="1"/>
      <c r="B38" s="48">
        <v>1</v>
      </c>
      <c r="C38" s="48">
        <v>2</v>
      </c>
      <c r="D38" s="48" t="s">
        <v>38</v>
      </c>
      <c r="E38" s="53">
        <v>13</v>
      </c>
      <c r="F38" s="27"/>
      <c r="G38" s="49" t="s">
        <v>34</v>
      </c>
      <c r="H38" s="29"/>
      <c r="I38" s="50">
        <v>470471127</v>
      </c>
      <c r="J38" s="50">
        <v>422708770</v>
      </c>
      <c r="K38" s="55"/>
      <c r="L38" s="55"/>
      <c r="M38" s="50">
        <f>+I38+J38+K38+L38</f>
        <v>893179897</v>
      </c>
      <c r="N38" s="56"/>
      <c r="O38" s="42"/>
      <c r="P38" s="42"/>
      <c r="Q38" s="50"/>
      <c r="R38" s="50">
        <f>+M38+Q38</f>
        <v>893179897</v>
      </c>
      <c r="S38" s="51">
        <f>+M38/R38*100</f>
        <v>100</v>
      </c>
      <c r="T38" s="51">
        <f>+Q38/R38*100</f>
        <v>0</v>
      </c>
      <c r="U38" s="1"/>
    </row>
    <row r="39" spans="1:21" ht="27">
      <c r="A39" s="1"/>
      <c r="B39" s="48">
        <v>1</v>
      </c>
      <c r="C39" s="48">
        <v>2</v>
      </c>
      <c r="D39" s="48" t="s">
        <v>38</v>
      </c>
      <c r="E39" s="53">
        <v>13</v>
      </c>
      <c r="F39" s="27"/>
      <c r="G39" s="49" t="s">
        <v>35</v>
      </c>
      <c r="H39" s="29"/>
      <c r="I39" s="50">
        <v>439046110</v>
      </c>
      <c r="J39" s="50">
        <v>422708770</v>
      </c>
      <c r="K39" s="55"/>
      <c r="L39" s="55"/>
      <c r="M39" s="50">
        <f>+I39+J39+K39+L39</f>
        <v>861754880</v>
      </c>
      <c r="N39" s="56"/>
      <c r="O39" s="42"/>
      <c r="P39" s="42"/>
      <c r="Q39" s="50"/>
      <c r="R39" s="50">
        <f>+M39+Q39</f>
        <v>861754880</v>
      </c>
      <c r="S39" s="51">
        <f>+M39/R39*100</f>
        <v>100</v>
      </c>
      <c r="T39" s="51">
        <f>+Q39/R39*100</f>
        <v>0</v>
      </c>
      <c r="U39" s="1"/>
    </row>
    <row r="40" spans="1:21" ht="27">
      <c r="A40" s="1"/>
      <c r="B40" s="48">
        <v>1</v>
      </c>
      <c r="C40" s="48">
        <v>2</v>
      </c>
      <c r="D40" s="48" t="s">
        <v>38</v>
      </c>
      <c r="E40" s="53">
        <v>13</v>
      </c>
      <c r="F40" s="27"/>
      <c r="G40" s="49" t="s">
        <v>36</v>
      </c>
      <c r="H40" s="29"/>
      <c r="I40" s="50">
        <v>413638787</v>
      </c>
      <c r="J40" s="50">
        <v>337199005</v>
      </c>
      <c r="K40" s="55"/>
      <c r="L40" s="55"/>
      <c r="M40" s="50">
        <f>+I40+J40+K40+L40</f>
        <v>750837792</v>
      </c>
      <c r="N40" s="56"/>
      <c r="O40" s="42"/>
      <c r="P40" s="42"/>
      <c r="Q40" s="50"/>
      <c r="R40" s="50">
        <f>+M40+Q40</f>
        <v>750837792</v>
      </c>
      <c r="S40" s="51">
        <f>+M40/R40*100</f>
        <v>100</v>
      </c>
      <c r="T40" s="51">
        <f>+Q40/R40*100</f>
        <v>0</v>
      </c>
      <c r="U40" s="1"/>
    </row>
    <row r="41" spans="1:21" ht="27">
      <c r="A41" s="1"/>
      <c r="B41" s="48">
        <v>1</v>
      </c>
      <c r="C41" s="48">
        <v>2</v>
      </c>
      <c r="D41" s="48" t="s">
        <v>38</v>
      </c>
      <c r="E41" s="53">
        <v>13</v>
      </c>
      <c r="F41" s="27"/>
      <c r="G41" s="49" t="s">
        <v>37</v>
      </c>
      <c r="H41" s="29"/>
      <c r="I41" s="50">
        <v>413638787</v>
      </c>
      <c r="J41" s="50">
        <v>336848315</v>
      </c>
      <c r="K41" s="55"/>
      <c r="L41" s="55"/>
      <c r="M41" s="50">
        <f>+I41+J41+K41+L41</f>
        <v>750487102</v>
      </c>
      <c r="N41" s="56"/>
      <c r="O41" s="42"/>
      <c r="P41" s="42"/>
      <c r="Q41" s="50"/>
      <c r="R41" s="50">
        <f>+M41+Q41</f>
        <v>750487102</v>
      </c>
      <c r="S41" s="51">
        <f>+M41/R41*100</f>
        <v>100</v>
      </c>
      <c r="T41" s="51">
        <f>+Q41/R41*100</f>
        <v>0</v>
      </c>
      <c r="U41" s="1"/>
    </row>
    <row r="42" spans="1:21" ht="27">
      <c r="A42" s="1"/>
      <c r="B42" s="48">
        <v>1</v>
      </c>
      <c r="C42" s="48">
        <v>2</v>
      </c>
      <c r="D42" s="48" t="s">
        <v>38</v>
      </c>
      <c r="E42" s="53">
        <v>13</v>
      </c>
      <c r="F42" s="27"/>
      <c r="G42" s="49" t="s">
        <v>31</v>
      </c>
      <c r="H42" s="29"/>
      <c r="I42" s="52">
        <f>+I41/I38*100</f>
        <v>87.92012161035336</v>
      </c>
      <c r="J42" s="52">
        <f>+J41/J38*100</f>
        <v>79.68803557115695</v>
      </c>
      <c r="K42" s="55"/>
      <c r="L42" s="55"/>
      <c r="M42" s="52">
        <f>+M41/M38*100</f>
        <v>84.02418197282826</v>
      </c>
      <c r="N42" s="52"/>
      <c r="O42" s="42"/>
      <c r="P42" s="42"/>
      <c r="Q42" s="52"/>
      <c r="R42" s="52">
        <f>+R41/R38*100</f>
        <v>84.02418197282826</v>
      </c>
      <c r="S42" s="43"/>
      <c r="T42" s="43"/>
      <c r="U42" s="1"/>
    </row>
    <row r="43" spans="1:21" ht="27">
      <c r="A43" s="1"/>
      <c r="B43" s="48">
        <v>1</v>
      </c>
      <c r="C43" s="48">
        <v>2</v>
      </c>
      <c r="D43" s="48" t="s">
        <v>38</v>
      </c>
      <c r="E43" s="53">
        <v>13</v>
      </c>
      <c r="F43" s="27"/>
      <c r="G43" s="49" t="s">
        <v>32</v>
      </c>
      <c r="H43" s="29"/>
      <c r="I43" s="52">
        <f>+I41/I39*100</f>
        <v>94.21306272363967</v>
      </c>
      <c r="J43" s="52">
        <f>+J41/J39*100</f>
        <v>79.68803557115695</v>
      </c>
      <c r="K43" s="55"/>
      <c r="L43" s="55"/>
      <c r="M43" s="52">
        <f>+M41/M39*100</f>
        <v>87.08823348931891</v>
      </c>
      <c r="N43" s="52"/>
      <c r="O43" s="42"/>
      <c r="P43" s="42"/>
      <c r="Q43" s="52"/>
      <c r="R43" s="52">
        <f>+R41/R39*100</f>
        <v>87.08823348931891</v>
      </c>
      <c r="S43" s="43"/>
      <c r="T43" s="43"/>
      <c r="U43" s="1"/>
    </row>
    <row r="44" spans="1:21" ht="27">
      <c r="A44" s="1"/>
      <c r="B44" s="48"/>
      <c r="C44" s="48"/>
      <c r="D44" s="48"/>
      <c r="E44" s="53"/>
      <c r="F44" s="27"/>
      <c r="G44" s="49"/>
      <c r="H44" s="29"/>
      <c r="I44" s="55"/>
      <c r="J44" s="55"/>
      <c r="K44" s="55"/>
      <c r="L44" s="55"/>
      <c r="M44" s="55"/>
      <c r="N44" s="42"/>
      <c r="O44" s="42"/>
      <c r="P44" s="42"/>
      <c r="Q44" s="42"/>
      <c r="R44" s="42"/>
      <c r="S44" s="43"/>
      <c r="T44" s="43"/>
      <c r="U44" s="1"/>
    </row>
    <row r="45" spans="1:21" ht="27">
      <c r="A45" s="1"/>
      <c r="B45" s="48">
        <v>1</v>
      </c>
      <c r="C45" s="48">
        <v>3</v>
      </c>
      <c r="D45" s="25"/>
      <c r="E45" s="26"/>
      <c r="F45" s="27"/>
      <c r="G45" s="49" t="s">
        <v>41</v>
      </c>
      <c r="H45" s="29"/>
      <c r="I45" s="55"/>
      <c r="J45" s="55"/>
      <c r="K45" s="55"/>
      <c r="L45" s="55"/>
      <c r="M45" s="55"/>
      <c r="N45" s="42"/>
      <c r="O45" s="42"/>
      <c r="P45" s="42"/>
      <c r="Q45" s="42"/>
      <c r="R45" s="42"/>
      <c r="S45" s="43"/>
      <c r="T45" s="43"/>
      <c r="U45" s="1"/>
    </row>
    <row r="46" spans="1:21" ht="27">
      <c r="A46" s="1"/>
      <c r="B46" s="48">
        <v>1</v>
      </c>
      <c r="C46" s="48">
        <v>3</v>
      </c>
      <c r="D46" s="25"/>
      <c r="E46" s="26"/>
      <c r="F46" s="27"/>
      <c r="G46" s="49" t="s">
        <v>34</v>
      </c>
      <c r="H46" s="29"/>
      <c r="I46" s="50">
        <f>+I54+I70</f>
        <v>48111128</v>
      </c>
      <c r="J46" s="50">
        <f>+J54+J70</f>
        <v>25961336</v>
      </c>
      <c r="K46" s="42"/>
      <c r="L46" s="42"/>
      <c r="M46" s="50">
        <f>+I46+J46+K46+L46</f>
        <v>74072464</v>
      </c>
      <c r="N46" s="42"/>
      <c r="O46" s="42"/>
      <c r="P46" s="42"/>
      <c r="Q46" s="42"/>
      <c r="R46" s="50">
        <f>+M46+Q46</f>
        <v>74072464</v>
      </c>
      <c r="S46" s="51">
        <f>+M46/R46*100</f>
        <v>100</v>
      </c>
      <c r="T46" s="51">
        <f>+Q46/R46*100</f>
        <v>0</v>
      </c>
      <c r="U46" s="1"/>
    </row>
    <row r="47" spans="1:21" ht="27">
      <c r="A47" s="1"/>
      <c r="B47" s="48">
        <v>1</v>
      </c>
      <c r="C47" s="48">
        <v>3</v>
      </c>
      <c r="D47" s="25"/>
      <c r="E47" s="26"/>
      <c r="F47" s="27"/>
      <c r="G47" s="49" t="s">
        <v>35</v>
      </c>
      <c r="H47" s="29"/>
      <c r="I47" s="50">
        <f aca="true" t="shared" si="3" ref="I47:J49">+I55+I71</f>
        <v>47413185</v>
      </c>
      <c r="J47" s="50">
        <f t="shared" si="3"/>
        <v>25961336</v>
      </c>
      <c r="K47" s="42"/>
      <c r="L47" s="42"/>
      <c r="M47" s="50">
        <f>+I47+J47+K47+L47</f>
        <v>73374521</v>
      </c>
      <c r="N47" s="42"/>
      <c r="O47" s="42"/>
      <c r="P47" s="42"/>
      <c r="Q47" s="42"/>
      <c r="R47" s="50">
        <f>+M47+Q47</f>
        <v>73374521</v>
      </c>
      <c r="S47" s="51">
        <f>+M47/R47*100</f>
        <v>100</v>
      </c>
      <c r="T47" s="51">
        <f>+Q47/R47*100</f>
        <v>0</v>
      </c>
      <c r="U47" s="1"/>
    </row>
    <row r="48" spans="1:21" ht="27">
      <c r="A48" s="1"/>
      <c r="B48" s="48">
        <v>1</v>
      </c>
      <c r="C48" s="48">
        <v>3</v>
      </c>
      <c r="D48" s="25"/>
      <c r="E48" s="26"/>
      <c r="F48" s="27"/>
      <c r="G48" s="49" t="s">
        <v>36</v>
      </c>
      <c r="H48" s="29"/>
      <c r="I48" s="50">
        <f t="shared" si="3"/>
        <v>44901232</v>
      </c>
      <c r="J48" s="50">
        <f t="shared" si="3"/>
        <v>19174090</v>
      </c>
      <c r="K48" s="42"/>
      <c r="L48" s="42"/>
      <c r="M48" s="50">
        <f>+I48+J48+K48+L48</f>
        <v>64075322</v>
      </c>
      <c r="N48" s="42"/>
      <c r="O48" s="42"/>
      <c r="P48" s="42"/>
      <c r="Q48" s="42"/>
      <c r="R48" s="50">
        <f>+M48+Q48</f>
        <v>64075322</v>
      </c>
      <c r="S48" s="51">
        <f>+M48/R48*100</f>
        <v>100</v>
      </c>
      <c r="T48" s="51">
        <f>+Q48/R48*100</f>
        <v>0</v>
      </c>
      <c r="U48" s="1"/>
    </row>
    <row r="49" spans="1:21" ht="27">
      <c r="A49" s="1"/>
      <c r="B49" s="48">
        <v>1</v>
      </c>
      <c r="C49" s="48">
        <v>3</v>
      </c>
      <c r="D49" s="25"/>
      <c r="E49" s="26"/>
      <c r="F49" s="27"/>
      <c r="G49" s="49" t="s">
        <v>37</v>
      </c>
      <c r="H49" s="29"/>
      <c r="I49" s="50">
        <f t="shared" si="3"/>
        <v>44901232</v>
      </c>
      <c r="J49" s="50">
        <f t="shared" si="3"/>
        <v>19174090</v>
      </c>
      <c r="K49" s="42"/>
      <c r="L49" s="42"/>
      <c r="M49" s="50">
        <f>+I49+J49+K49+L49</f>
        <v>64075322</v>
      </c>
      <c r="N49" s="42"/>
      <c r="O49" s="42"/>
      <c r="P49" s="42"/>
      <c r="Q49" s="42"/>
      <c r="R49" s="50">
        <f>+M49+Q49</f>
        <v>64075322</v>
      </c>
      <c r="S49" s="51">
        <f>+M49/R49*100</f>
        <v>100</v>
      </c>
      <c r="T49" s="51">
        <f>+Q49/R49*100</f>
        <v>0</v>
      </c>
      <c r="U49" s="1"/>
    </row>
    <row r="50" spans="1:21" ht="27">
      <c r="A50" s="1"/>
      <c r="B50" s="48">
        <v>1</v>
      </c>
      <c r="C50" s="48">
        <v>3</v>
      </c>
      <c r="D50" s="25"/>
      <c r="E50" s="26"/>
      <c r="F50" s="27"/>
      <c r="G50" s="49" t="s">
        <v>31</v>
      </c>
      <c r="H50" s="29"/>
      <c r="I50" s="52">
        <f>+I49/I46*100</f>
        <v>93.32816308110672</v>
      </c>
      <c r="J50" s="52">
        <f>+J49/J46*100</f>
        <v>73.85633004403164</v>
      </c>
      <c r="K50" s="42"/>
      <c r="L50" s="42"/>
      <c r="M50" s="52">
        <f>+M49/M46*100</f>
        <v>86.50356494148757</v>
      </c>
      <c r="N50" s="52"/>
      <c r="O50" s="42"/>
      <c r="P50" s="42"/>
      <c r="Q50" s="42"/>
      <c r="R50" s="52">
        <f>+R49/R46*100</f>
        <v>86.50356494148757</v>
      </c>
      <c r="S50" s="43"/>
      <c r="T50" s="43"/>
      <c r="U50" s="1"/>
    </row>
    <row r="51" spans="1:21" ht="27">
      <c r="A51" s="1"/>
      <c r="B51" s="48">
        <v>1</v>
      </c>
      <c r="C51" s="48">
        <v>3</v>
      </c>
      <c r="D51" s="25"/>
      <c r="E51" s="26"/>
      <c r="F51" s="27"/>
      <c r="G51" s="49" t="s">
        <v>32</v>
      </c>
      <c r="H51" s="29"/>
      <c r="I51" s="52">
        <f>+I49/I47*100</f>
        <v>94.70199481431167</v>
      </c>
      <c r="J51" s="52">
        <f>+J49/J47*100</f>
        <v>73.85633004403164</v>
      </c>
      <c r="K51" s="42"/>
      <c r="L51" s="42"/>
      <c r="M51" s="52">
        <f>+M49/M47*100</f>
        <v>87.3263922227172</v>
      </c>
      <c r="N51" s="52"/>
      <c r="O51" s="42"/>
      <c r="P51" s="42"/>
      <c r="Q51" s="42"/>
      <c r="R51" s="52">
        <f>+R49/R47*100</f>
        <v>87.3263922227172</v>
      </c>
      <c r="S51" s="43"/>
      <c r="T51" s="43"/>
      <c r="U51" s="1"/>
    </row>
    <row r="52" spans="1:21" ht="27">
      <c r="A52" s="1"/>
      <c r="B52" s="48"/>
      <c r="C52" s="48"/>
      <c r="D52" s="25"/>
      <c r="E52" s="26"/>
      <c r="F52" s="27"/>
      <c r="G52" s="49"/>
      <c r="H52" s="29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3"/>
      <c r="T52" s="43"/>
      <c r="U52" s="1"/>
    </row>
    <row r="53" spans="1:21" ht="54">
      <c r="A53" s="1"/>
      <c r="B53" s="48">
        <v>1</v>
      </c>
      <c r="C53" s="48">
        <v>3</v>
      </c>
      <c r="D53" s="48" t="s">
        <v>42</v>
      </c>
      <c r="E53" s="26"/>
      <c r="F53" s="27"/>
      <c r="G53" s="54" t="s">
        <v>43</v>
      </c>
      <c r="H53" s="29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3"/>
      <c r="T53" s="43"/>
      <c r="U53" s="1"/>
    </row>
    <row r="54" spans="1:21" ht="27">
      <c r="A54" s="1"/>
      <c r="B54" s="48">
        <v>1</v>
      </c>
      <c r="C54" s="48">
        <v>3</v>
      </c>
      <c r="D54" s="48" t="s">
        <v>42</v>
      </c>
      <c r="E54" s="26"/>
      <c r="F54" s="27"/>
      <c r="G54" s="49" t="s">
        <v>34</v>
      </c>
      <c r="H54" s="29"/>
      <c r="I54" s="50">
        <f aca="true" t="shared" si="4" ref="I54:J57">+I62</f>
        <v>31114935</v>
      </c>
      <c r="J54" s="50">
        <f t="shared" si="4"/>
        <v>19740827</v>
      </c>
      <c r="K54" s="42"/>
      <c r="L54" s="42"/>
      <c r="M54" s="50">
        <f>+I54+J54+K54+L54</f>
        <v>50855762</v>
      </c>
      <c r="N54" s="42"/>
      <c r="O54" s="42"/>
      <c r="P54" s="42"/>
      <c r="Q54" s="42"/>
      <c r="R54" s="50">
        <f>+M54+Q54</f>
        <v>50855762</v>
      </c>
      <c r="S54" s="51">
        <f>+M54/R54*100</f>
        <v>100</v>
      </c>
      <c r="T54" s="51">
        <f>+Q54/R54*100</f>
        <v>0</v>
      </c>
      <c r="U54" s="1"/>
    </row>
    <row r="55" spans="1:21" ht="27">
      <c r="A55" s="1"/>
      <c r="B55" s="48">
        <v>1</v>
      </c>
      <c r="C55" s="48">
        <v>3</v>
      </c>
      <c r="D55" s="48" t="s">
        <v>42</v>
      </c>
      <c r="E55" s="26"/>
      <c r="F55" s="27"/>
      <c r="G55" s="49" t="s">
        <v>35</v>
      </c>
      <c r="H55" s="29"/>
      <c r="I55" s="50">
        <f t="shared" si="4"/>
        <v>30762468</v>
      </c>
      <c r="J55" s="50">
        <f t="shared" si="4"/>
        <v>19740827</v>
      </c>
      <c r="K55" s="42"/>
      <c r="L55" s="42"/>
      <c r="M55" s="50">
        <f>+I55+J55+K55+L55</f>
        <v>50503295</v>
      </c>
      <c r="N55" s="42"/>
      <c r="O55" s="42"/>
      <c r="P55" s="42"/>
      <c r="Q55" s="42"/>
      <c r="R55" s="50">
        <f>+M55+Q55</f>
        <v>50503295</v>
      </c>
      <c r="S55" s="51">
        <f>+M55/R55*100</f>
        <v>100</v>
      </c>
      <c r="T55" s="51">
        <f>+Q55/R55*100</f>
        <v>0</v>
      </c>
      <c r="U55" s="1"/>
    </row>
    <row r="56" spans="1:21" ht="27">
      <c r="A56" s="1"/>
      <c r="B56" s="48">
        <v>1</v>
      </c>
      <c r="C56" s="48">
        <v>3</v>
      </c>
      <c r="D56" s="48" t="s">
        <v>42</v>
      </c>
      <c r="E56" s="26"/>
      <c r="F56" s="27"/>
      <c r="G56" s="49" t="s">
        <v>36</v>
      </c>
      <c r="H56" s="29"/>
      <c r="I56" s="50">
        <f t="shared" si="4"/>
        <v>28306032</v>
      </c>
      <c r="J56" s="50">
        <f t="shared" si="4"/>
        <v>14440195</v>
      </c>
      <c r="K56" s="42"/>
      <c r="L56" s="42"/>
      <c r="M56" s="50">
        <f>+I56+J56+K56+L56</f>
        <v>42746227</v>
      </c>
      <c r="N56" s="42"/>
      <c r="O56" s="42"/>
      <c r="P56" s="42"/>
      <c r="Q56" s="42"/>
      <c r="R56" s="50">
        <f>+M56+Q56</f>
        <v>42746227</v>
      </c>
      <c r="S56" s="51">
        <f>+M56/R56*100</f>
        <v>100</v>
      </c>
      <c r="T56" s="51">
        <f>+Q56/R56*100</f>
        <v>0</v>
      </c>
      <c r="U56" s="1"/>
    </row>
    <row r="57" spans="1:21" ht="27">
      <c r="A57" s="1"/>
      <c r="B57" s="48">
        <v>1</v>
      </c>
      <c r="C57" s="48">
        <v>3</v>
      </c>
      <c r="D57" s="48" t="s">
        <v>42</v>
      </c>
      <c r="E57" s="26"/>
      <c r="F57" s="27"/>
      <c r="G57" s="49" t="s">
        <v>37</v>
      </c>
      <c r="H57" s="29"/>
      <c r="I57" s="50">
        <f t="shared" si="4"/>
        <v>28306032</v>
      </c>
      <c r="J57" s="50">
        <f t="shared" si="4"/>
        <v>14440195</v>
      </c>
      <c r="K57" s="42"/>
      <c r="L57" s="42"/>
      <c r="M57" s="50">
        <f>+I57+J57+K57+L57</f>
        <v>42746227</v>
      </c>
      <c r="N57" s="42"/>
      <c r="O57" s="42"/>
      <c r="P57" s="42"/>
      <c r="Q57" s="42"/>
      <c r="R57" s="50">
        <f>+M57+Q57</f>
        <v>42746227</v>
      </c>
      <c r="S57" s="51">
        <f>+M57/R57*100</f>
        <v>100</v>
      </c>
      <c r="T57" s="51">
        <f>+Q57/R57*100</f>
        <v>0</v>
      </c>
      <c r="U57" s="1"/>
    </row>
    <row r="58" spans="1:21" ht="27">
      <c r="A58" s="1"/>
      <c r="B58" s="48">
        <v>1</v>
      </c>
      <c r="C58" s="48">
        <v>3</v>
      </c>
      <c r="D58" s="48" t="s">
        <v>42</v>
      </c>
      <c r="E58" s="26"/>
      <c r="F58" s="27"/>
      <c r="G58" s="49" t="s">
        <v>31</v>
      </c>
      <c r="H58" s="29"/>
      <c r="I58" s="52">
        <f>+I57/I54*100</f>
        <v>90.97249279164491</v>
      </c>
      <c r="J58" s="52">
        <f>+J57/J54*100</f>
        <v>73.14888580908996</v>
      </c>
      <c r="K58" s="42"/>
      <c r="L58" s="42"/>
      <c r="M58" s="52">
        <f>+M57/M54*100</f>
        <v>84.05385214756983</v>
      </c>
      <c r="N58" s="52"/>
      <c r="O58" s="42"/>
      <c r="P58" s="42"/>
      <c r="Q58" s="42"/>
      <c r="R58" s="52">
        <f>+R57/R54*100</f>
        <v>84.05385214756983</v>
      </c>
      <c r="S58" s="43"/>
      <c r="T58" s="43"/>
      <c r="U58" s="1"/>
    </row>
    <row r="59" spans="1:21" ht="27">
      <c r="A59" s="1"/>
      <c r="B59" s="48">
        <v>1</v>
      </c>
      <c r="C59" s="48">
        <v>3</v>
      </c>
      <c r="D59" s="48" t="s">
        <v>42</v>
      </c>
      <c r="E59" s="26"/>
      <c r="F59" s="27"/>
      <c r="G59" s="49" t="s">
        <v>32</v>
      </c>
      <c r="H59" s="29"/>
      <c r="I59" s="52">
        <f>+I57/I55*100</f>
        <v>92.01482793903271</v>
      </c>
      <c r="J59" s="52">
        <f>+J57/J55*100</f>
        <v>73.14888580908996</v>
      </c>
      <c r="K59" s="42"/>
      <c r="L59" s="42"/>
      <c r="M59" s="52">
        <f>+M57/M55*100</f>
        <v>84.6404714781481</v>
      </c>
      <c r="N59" s="52"/>
      <c r="O59" s="42"/>
      <c r="P59" s="42"/>
      <c r="Q59" s="42"/>
      <c r="R59" s="52">
        <f>+R57/R55*100</f>
        <v>84.6404714781481</v>
      </c>
      <c r="S59" s="43"/>
      <c r="T59" s="43"/>
      <c r="U59" s="1"/>
    </row>
    <row r="60" spans="1:21" ht="27">
      <c r="A60" s="1"/>
      <c r="B60" s="48"/>
      <c r="C60" s="48"/>
      <c r="D60" s="48"/>
      <c r="E60" s="26"/>
      <c r="F60" s="27"/>
      <c r="G60" s="49"/>
      <c r="H60" s="29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3"/>
      <c r="T60" s="43"/>
      <c r="U60" s="1"/>
    </row>
    <row r="61" spans="1:21" ht="27">
      <c r="A61" s="1"/>
      <c r="B61" s="48">
        <v>1</v>
      </c>
      <c r="C61" s="48">
        <v>3</v>
      </c>
      <c r="D61" s="48" t="s">
        <v>42</v>
      </c>
      <c r="E61" s="53">
        <v>1</v>
      </c>
      <c r="F61" s="27"/>
      <c r="G61" s="54" t="s">
        <v>44</v>
      </c>
      <c r="H61" s="29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3"/>
      <c r="T61" s="43"/>
      <c r="U61" s="1"/>
    </row>
    <row r="62" spans="1:21" ht="27">
      <c r="A62" s="1"/>
      <c r="B62" s="48">
        <v>1</v>
      </c>
      <c r="C62" s="48">
        <v>3</v>
      </c>
      <c r="D62" s="48" t="s">
        <v>42</v>
      </c>
      <c r="E62" s="53">
        <v>1</v>
      </c>
      <c r="F62" s="27"/>
      <c r="G62" s="49" t="s">
        <v>34</v>
      </c>
      <c r="H62" s="29"/>
      <c r="I62" s="50">
        <v>31114935</v>
      </c>
      <c r="J62" s="50">
        <v>19740827</v>
      </c>
      <c r="K62" s="55"/>
      <c r="L62" s="55"/>
      <c r="M62" s="50">
        <f>+I62+J62+K62+L62</f>
        <v>50855762</v>
      </c>
      <c r="N62" s="56"/>
      <c r="O62" s="42"/>
      <c r="P62" s="42"/>
      <c r="Q62" s="50"/>
      <c r="R62" s="50">
        <f>+M62+Q62</f>
        <v>50855762</v>
      </c>
      <c r="S62" s="51">
        <f>+M62/R62*100</f>
        <v>100</v>
      </c>
      <c r="T62" s="51">
        <f>+Q62/R62*100</f>
        <v>0</v>
      </c>
      <c r="U62" s="1"/>
    </row>
    <row r="63" spans="1:21" ht="27">
      <c r="A63" s="1"/>
      <c r="B63" s="48">
        <v>1</v>
      </c>
      <c r="C63" s="48">
        <v>3</v>
      </c>
      <c r="D63" s="48" t="s">
        <v>42</v>
      </c>
      <c r="E63" s="53">
        <v>1</v>
      </c>
      <c r="F63" s="27"/>
      <c r="G63" s="49" t="s">
        <v>35</v>
      </c>
      <c r="H63" s="29"/>
      <c r="I63" s="50">
        <v>30762468</v>
      </c>
      <c r="J63" s="50">
        <v>19740827</v>
      </c>
      <c r="K63" s="55"/>
      <c r="L63" s="55"/>
      <c r="M63" s="50">
        <f>+I63+J63+K63+L63</f>
        <v>50503295</v>
      </c>
      <c r="N63" s="56"/>
      <c r="O63" s="42"/>
      <c r="P63" s="42"/>
      <c r="Q63" s="50"/>
      <c r="R63" s="50">
        <f>+M63+Q63</f>
        <v>50503295</v>
      </c>
      <c r="S63" s="51">
        <f>+M63/R63*100</f>
        <v>100</v>
      </c>
      <c r="T63" s="51">
        <f>+Q63/R63*100</f>
        <v>0</v>
      </c>
      <c r="U63" s="1"/>
    </row>
    <row r="64" spans="1:21" ht="27">
      <c r="A64" s="1"/>
      <c r="B64" s="48">
        <v>1</v>
      </c>
      <c r="C64" s="48">
        <v>3</v>
      </c>
      <c r="D64" s="48" t="s">
        <v>42</v>
      </c>
      <c r="E64" s="53">
        <v>1</v>
      </c>
      <c r="F64" s="27"/>
      <c r="G64" s="49" t="s">
        <v>36</v>
      </c>
      <c r="H64" s="29"/>
      <c r="I64" s="50">
        <v>28306032</v>
      </c>
      <c r="J64" s="50">
        <v>14440195</v>
      </c>
      <c r="K64" s="55"/>
      <c r="L64" s="55"/>
      <c r="M64" s="50">
        <f>+I64+J64+K64+L64</f>
        <v>42746227</v>
      </c>
      <c r="N64" s="56"/>
      <c r="O64" s="42"/>
      <c r="P64" s="42"/>
      <c r="Q64" s="50"/>
      <c r="R64" s="50">
        <f>+M64+Q64</f>
        <v>42746227</v>
      </c>
      <c r="S64" s="51">
        <f>+M64/R64*100</f>
        <v>100</v>
      </c>
      <c r="T64" s="51">
        <f>+Q64/R64*100</f>
        <v>0</v>
      </c>
      <c r="U64" s="1"/>
    </row>
    <row r="65" spans="1:21" ht="27">
      <c r="A65" s="1"/>
      <c r="B65" s="48">
        <v>1</v>
      </c>
      <c r="C65" s="48">
        <v>3</v>
      </c>
      <c r="D65" s="48" t="s">
        <v>42</v>
      </c>
      <c r="E65" s="53">
        <v>1</v>
      </c>
      <c r="F65" s="27"/>
      <c r="G65" s="49" t="s">
        <v>37</v>
      </c>
      <c r="H65" s="29"/>
      <c r="I65" s="50">
        <v>28306032</v>
      </c>
      <c r="J65" s="50">
        <v>14440195</v>
      </c>
      <c r="K65" s="55"/>
      <c r="L65" s="55"/>
      <c r="M65" s="50">
        <f>+I65+J65+K65+L65</f>
        <v>42746227</v>
      </c>
      <c r="N65" s="56"/>
      <c r="O65" s="42"/>
      <c r="P65" s="42"/>
      <c r="Q65" s="50"/>
      <c r="R65" s="50">
        <f>+M65+Q65</f>
        <v>42746227</v>
      </c>
      <c r="S65" s="51">
        <f>+M65/R65*100</f>
        <v>100</v>
      </c>
      <c r="T65" s="51">
        <f>+Q65/R65*100</f>
        <v>0</v>
      </c>
      <c r="U65" s="1"/>
    </row>
    <row r="66" spans="1:21" ht="27">
      <c r="A66" s="1"/>
      <c r="B66" s="48">
        <v>1</v>
      </c>
      <c r="C66" s="48">
        <v>3</v>
      </c>
      <c r="D66" s="48" t="s">
        <v>42</v>
      </c>
      <c r="E66" s="53">
        <v>1</v>
      </c>
      <c r="F66" s="27"/>
      <c r="G66" s="49" t="s">
        <v>31</v>
      </c>
      <c r="H66" s="29"/>
      <c r="I66" s="52">
        <f>+I65/I62*100</f>
        <v>90.97249279164491</v>
      </c>
      <c r="J66" s="52">
        <f>+J65/J62*100</f>
        <v>73.14888580908996</v>
      </c>
      <c r="K66" s="55"/>
      <c r="L66" s="55"/>
      <c r="M66" s="52">
        <f>+M65/M62*100</f>
        <v>84.05385214756983</v>
      </c>
      <c r="N66" s="52"/>
      <c r="O66" s="42"/>
      <c r="P66" s="42"/>
      <c r="Q66" s="52"/>
      <c r="R66" s="52">
        <f>+R65/R62*100</f>
        <v>84.05385214756983</v>
      </c>
      <c r="S66" s="43"/>
      <c r="T66" s="43"/>
      <c r="U66" s="1"/>
    </row>
    <row r="67" spans="1:21" ht="27">
      <c r="A67" s="1"/>
      <c r="B67" s="48">
        <v>1</v>
      </c>
      <c r="C67" s="48">
        <v>3</v>
      </c>
      <c r="D67" s="48" t="s">
        <v>42</v>
      </c>
      <c r="E67" s="53">
        <v>1</v>
      </c>
      <c r="F67" s="27"/>
      <c r="G67" s="49" t="s">
        <v>32</v>
      </c>
      <c r="H67" s="29"/>
      <c r="I67" s="52">
        <f>+I65/I63*100</f>
        <v>92.01482793903271</v>
      </c>
      <c r="J67" s="52">
        <f>+J65/J63*100</f>
        <v>73.14888580908996</v>
      </c>
      <c r="K67" s="55"/>
      <c r="L67" s="55"/>
      <c r="M67" s="52">
        <f>+M65/M63*100</f>
        <v>84.6404714781481</v>
      </c>
      <c r="N67" s="52"/>
      <c r="O67" s="42"/>
      <c r="P67" s="42"/>
      <c r="Q67" s="52"/>
      <c r="R67" s="52">
        <f>+R65/R63*100</f>
        <v>84.6404714781481</v>
      </c>
      <c r="S67" s="43"/>
      <c r="T67" s="43"/>
      <c r="U67" s="1"/>
    </row>
    <row r="68" spans="1:21" ht="27">
      <c r="A68" s="1"/>
      <c r="B68" s="48"/>
      <c r="C68" s="48"/>
      <c r="D68" s="48"/>
      <c r="E68" s="53"/>
      <c r="F68" s="27"/>
      <c r="G68" s="28"/>
      <c r="H68" s="29"/>
      <c r="I68" s="55"/>
      <c r="J68" s="55"/>
      <c r="K68" s="55"/>
      <c r="L68" s="55"/>
      <c r="M68" s="55"/>
      <c r="N68" s="42"/>
      <c r="O68" s="42"/>
      <c r="P68" s="42"/>
      <c r="Q68" s="42"/>
      <c r="R68" s="42"/>
      <c r="S68" s="43"/>
      <c r="T68" s="43"/>
      <c r="U68" s="1"/>
    </row>
    <row r="69" spans="1:21" ht="54">
      <c r="A69" s="1"/>
      <c r="B69" s="48">
        <v>1</v>
      </c>
      <c r="C69" s="48">
        <v>3</v>
      </c>
      <c r="D69" s="48" t="s">
        <v>45</v>
      </c>
      <c r="E69" s="53"/>
      <c r="F69" s="27"/>
      <c r="G69" s="54" t="s">
        <v>46</v>
      </c>
      <c r="H69" s="29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3"/>
      <c r="T69" s="43"/>
      <c r="U69" s="1"/>
    </row>
    <row r="70" spans="1:21" ht="27">
      <c r="A70" s="1"/>
      <c r="B70" s="48">
        <v>1</v>
      </c>
      <c r="C70" s="48">
        <v>3</v>
      </c>
      <c r="D70" s="48" t="s">
        <v>45</v>
      </c>
      <c r="E70" s="53"/>
      <c r="F70" s="27"/>
      <c r="G70" s="49" t="s">
        <v>34</v>
      </c>
      <c r="H70" s="29"/>
      <c r="I70" s="50">
        <f>+I78</f>
        <v>16996193</v>
      </c>
      <c r="J70" s="50">
        <f>+J78</f>
        <v>6220509</v>
      </c>
      <c r="K70" s="42"/>
      <c r="L70" s="42"/>
      <c r="M70" s="50">
        <f>+I70+J70+K70+L70</f>
        <v>23216702</v>
      </c>
      <c r="N70" s="42"/>
      <c r="O70" s="42"/>
      <c r="P70" s="42"/>
      <c r="Q70" s="42"/>
      <c r="R70" s="50">
        <f>+M70+Q70</f>
        <v>23216702</v>
      </c>
      <c r="S70" s="51">
        <f>+M70/R70*100</f>
        <v>100</v>
      </c>
      <c r="T70" s="51">
        <f>+Q70/R70*100</f>
        <v>0</v>
      </c>
      <c r="U70" s="1"/>
    </row>
    <row r="71" spans="1:21" ht="27">
      <c r="A71" s="1"/>
      <c r="B71" s="48">
        <v>1</v>
      </c>
      <c r="C71" s="48">
        <v>3</v>
      </c>
      <c r="D71" s="48" t="s">
        <v>45</v>
      </c>
      <c r="E71" s="53"/>
      <c r="F71" s="27"/>
      <c r="G71" s="49" t="s">
        <v>35</v>
      </c>
      <c r="H71" s="29"/>
      <c r="I71" s="50">
        <f>+I79</f>
        <v>16650717</v>
      </c>
      <c r="J71" s="50">
        <f aca="true" t="shared" si="5" ref="I71:J73">+J79</f>
        <v>6220509</v>
      </c>
      <c r="K71" s="42"/>
      <c r="L71" s="42"/>
      <c r="M71" s="50">
        <f>+I71+J71+K71+L71</f>
        <v>22871226</v>
      </c>
      <c r="N71" s="42"/>
      <c r="O71" s="42"/>
      <c r="P71" s="42"/>
      <c r="Q71" s="42"/>
      <c r="R71" s="50">
        <f>+M71+Q71</f>
        <v>22871226</v>
      </c>
      <c r="S71" s="51">
        <f>+M71/R71*100</f>
        <v>100</v>
      </c>
      <c r="T71" s="51">
        <f>+Q71/R71*100</f>
        <v>0</v>
      </c>
      <c r="U71" s="1"/>
    </row>
    <row r="72" spans="1:21" ht="27">
      <c r="A72" s="1"/>
      <c r="B72" s="48">
        <v>1</v>
      </c>
      <c r="C72" s="48">
        <v>3</v>
      </c>
      <c r="D72" s="48" t="s">
        <v>45</v>
      </c>
      <c r="E72" s="53"/>
      <c r="F72" s="27"/>
      <c r="G72" s="49" t="s">
        <v>36</v>
      </c>
      <c r="H72" s="29"/>
      <c r="I72" s="50">
        <f t="shared" si="5"/>
        <v>16595200</v>
      </c>
      <c r="J72" s="50">
        <f t="shared" si="5"/>
        <v>4733895</v>
      </c>
      <c r="K72" s="42"/>
      <c r="L72" s="42"/>
      <c r="M72" s="50">
        <f>+I72+J72+K72+L72</f>
        <v>21329095</v>
      </c>
      <c r="N72" s="42"/>
      <c r="O72" s="42"/>
      <c r="P72" s="42"/>
      <c r="Q72" s="42"/>
      <c r="R72" s="50">
        <f>+M72+Q72</f>
        <v>21329095</v>
      </c>
      <c r="S72" s="51">
        <f>+M72/R72*100</f>
        <v>100</v>
      </c>
      <c r="T72" s="51">
        <f>+Q72/R72*100</f>
        <v>0</v>
      </c>
      <c r="U72" s="1"/>
    </row>
    <row r="73" spans="1:21" ht="27">
      <c r="A73" s="1"/>
      <c r="B73" s="48">
        <v>1</v>
      </c>
      <c r="C73" s="48">
        <v>3</v>
      </c>
      <c r="D73" s="48" t="s">
        <v>45</v>
      </c>
      <c r="E73" s="53"/>
      <c r="F73" s="27"/>
      <c r="G73" s="49" t="s">
        <v>37</v>
      </c>
      <c r="H73" s="29"/>
      <c r="I73" s="50">
        <f t="shared" si="5"/>
        <v>16595200</v>
      </c>
      <c r="J73" s="50">
        <f t="shared" si="5"/>
        <v>4733895</v>
      </c>
      <c r="K73" s="42"/>
      <c r="L73" s="42"/>
      <c r="M73" s="50">
        <f>+I73+J73+K73+L73</f>
        <v>21329095</v>
      </c>
      <c r="N73" s="42"/>
      <c r="O73" s="42"/>
      <c r="P73" s="42"/>
      <c r="Q73" s="42"/>
      <c r="R73" s="50">
        <f>+M73+Q73</f>
        <v>21329095</v>
      </c>
      <c r="S73" s="51">
        <f>+M73/R73*100</f>
        <v>100</v>
      </c>
      <c r="T73" s="51">
        <f>+Q73/R73*100</f>
        <v>0</v>
      </c>
      <c r="U73" s="1"/>
    </row>
    <row r="74" spans="2:21" ht="27">
      <c r="B74" s="48">
        <v>1</v>
      </c>
      <c r="C74" s="48">
        <v>3</v>
      </c>
      <c r="D74" s="48" t="s">
        <v>45</v>
      </c>
      <c r="E74" s="53"/>
      <c r="F74" s="27"/>
      <c r="G74" s="49" t="s">
        <v>31</v>
      </c>
      <c r="H74" s="29"/>
      <c r="I74" s="52">
        <f>+I73/I70*100</f>
        <v>97.64068930024507</v>
      </c>
      <c r="J74" s="52">
        <f>+J73/J70*100</f>
        <v>76.1014090647566</v>
      </c>
      <c r="K74" s="42"/>
      <c r="L74" s="42"/>
      <c r="M74" s="52">
        <f>+M73/M70*100</f>
        <v>91.86961610654261</v>
      </c>
      <c r="N74" s="52"/>
      <c r="O74" s="42"/>
      <c r="P74" s="42"/>
      <c r="Q74" s="42"/>
      <c r="R74" s="52">
        <f>+R73/R70*100</f>
        <v>91.86961610654261</v>
      </c>
      <c r="S74" s="43"/>
      <c r="T74" s="43"/>
      <c r="U74" s="1"/>
    </row>
    <row r="75" spans="2:20" ht="27">
      <c r="B75" s="48">
        <v>1</v>
      </c>
      <c r="C75" s="48">
        <v>3</v>
      </c>
      <c r="D75" s="48" t="s">
        <v>45</v>
      </c>
      <c r="E75" s="53"/>
      <c r="F75" s="27"/>
      <c r="G75" s="49" t="s">
        <v>32</v>
      </c>
      <c r="H75" s="29"/>
      <c r="I75" s="52">
        <f>+I73/I71*100</f>
        <v>99.66657892269744</v>
      </c>
      <c r="J75" s="52">
        <f>+J73/J71*100</f>
        <v>76.1014090647566</v>
      </c>
      <c r="K75" s="42"/>
      <c r="L75" s="42"/>
      <c r="M75" s="52">
        <f>+M73/M71*100</f>
        <v>93.25733128604475</v>
      </c>
      <c r="N75" s="52"/>
      <c r="O75" s="42"/>
      <c r="P75" s="42"/>
      <c r="Q75" s="42"/>
      <c r="R75" s="52">
        <f>+R73/R71*100</f>
        <v>93.25733128604475</v>
      </c>
      <c r="S75" s="43"/>
      <c r="T75" s="43"/>
    </row>
    <row r="76" spans="2:20" ht="27">
      <c r="B76" s="48"/>
      <c r="C76" s="48"/>
      <c r="D76" s="48"/>
      <c r="E76" s="53"/>
      <c r="F76" s="27"/>
      <c r="G76" s="28"/>
      <c r="H76" s="29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3"/>
      <c r="T76" s="43"/>
    </row>
    <row r="77" spans="2:20" ht="54">
      <c r="B77" s="48">
        <v>1</v>
      </c>
      <c r="C77" s="48">
        <v>3</v>
      </c>
      <c r="D77" s="48" t="s">
        <v>45</v>
      </c>
      <c r="E77" s="53">
        <v>1</v>
      </c>
      <c r="F77" s="27"/>
      <c r="G77" s="54" t="s">
        <v>47</v>
      </c>
      <c r="H77" s="29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3"/>
      <c r="T77" s="43"/>
    </row>
    <row r="78" spans="2:20" ht="27">
      <c r="B78" s="48">
        <v>1</v>
      </c>
      <c r="C78" s="48">
        <v>3</v>
      </c>
      <c r="D78" s="48" t="s">
        <v>45</v>
      </c>
      <c r="E78" s="53">
        <v>1</v>
      </c>
      <c r="F78" s="27"/>
      <c r="G78" s="49" t="s">
        <v>34</v>
      </c>
      <c r="H78" s="29"/>
      <c r="I78" s="50">
        <v>16996193</v>
      </c>
      <c r="J78" s="50">
        <v>6220509</v>
      </c>
      <c r="K78" s="55"/>
      <c r="L78" s="55"/>
      <c r="M78" s="50">
        <f>+I78+J78+K78+L78</f>
        <v>23216702</v>
      </c>
      <c r="N78" s="56"/>
      <c r="O78" s="42"/>
      <c r="P78" s="42"/>
      <c r="Q78" s="50"/>
      <c r="R78" s="50">
        <f>+M78+Q78</f>
        <v>23216702</v>
      </c>
      <c r="S78" s="51">
        <f>+M78/R78*100</f>
        <v>100</v>
      </c>
      <c r="T78" s="51">
        <f>+Q78/R78*100</f>
        <v>0</v>
      </c>
    </row>
    <row r="79" spans="2:20" ht="27">
      <c r="B79" s="48">
        <v>1</v>
      </c>
      <c r="C79" s="48">
        <v>3</v>
      </c>
      <c r="D79" s="48" t="s">
        <v>45</v>
      </c>
      <c r="E79" s="53">
        <v>1</v>
      </c>
      <c r="F79" s="27"/>
      <c r="G79" s="49" t="s">
        <v>35</v>
      </c>
      <c r="H79" s="29"/>
      <c r="I79" s="50">
        <v>16650717</v>
      </c>
      <c r="J79" s="50">
        <v>6220509</v>
      </c>
      <c r="K79" s="55"/>
      <c r="L79" s="55"/>
      <c r="M79" s="50">
        <f>+I79+J79+K79+L79</f>
        <v>22871226</v>
      </c>
      <c r="N79" s="56"/>
      <c r="O79" s="42"/>
      <c r="P79" s="42"/>
      <c r="Q79" s="50"/>
      <c r="R79" s="50">
        <f>+M79+Q79</f>
        <v>22871226</v>
      </c>
      <c r="S79" s="51">
        <f>+M79/R79*100</f>
        <v>100</v>
      </c>
      <c r="T79" s="51">
        <f>+Q79/R79*100</f>
        <v>0</v>
      </c>
    </row>
    <row r="80" spans="2:20" ht="27">
      <c r="B80" s="48">
        <v>1</v>
      </c>
      <c r="C80" s="48">
        <v>3</v>
      </c>
      <c r="D80" s="48" t="s">
        <v>45</v>
      </c>
      <c r="E80" s="53">
        <v>1</v>
      </c>
      <c r="F80" s="27"/>
      <c r="G80" s="49" t="s">
        <v>36</v>
      </c>
      <c r="H80" s="29"/>
      <c r="I80" s="50">
        <v>16595200</v>
      </c>
      <c r="J80" s="50">
        <v>4733895</v>
      </c>
      <c r="K80" s="55"/>
      <c r="L80" s="55"/>
      <c r="M80" s="50">
        <f>+I80+J80+K80+L80</f>
        <v>21329095</v>
      </c>
      <c r="N80" s="56"/>
      <c r="O80" s="42"/>
      <c r="P80" s="42"/>
      <c r="Q80" s="50"/>
      <c r="R80" s="50">
        <f>+M80+Q80</f>
        <v>21329095</v>
      </c>
      <c r="S80" s="51">
        <f>+M80/R80*100</f>
        <v>100</v>
      </c>
      <c r="T80" s="51">
        <f>+Q80/R80*100</f>
        <v>0</v>
      </c>
    </row>
    <row r="81" spans="2:20" ht="27">
      <c r="B81" s="48">
        <v>1</v>
      </c>
      <c r="C81" s="48">
        <v>3</v>
      </c>
      <c r="D81" s="48" t="s">
        <v>45</v>
      </c>
      <c r="E81" s="53">
        <v>1</v>
      </c>
      <c r="F81" s="27"/>
      <c r="G81" s="49" t="s">
        <v>37</v>
      </c>
      <c r="H81" s="29"/>
      <c r="I81" s="50">
        <v>16595200</v>
      </c>
      <c r="J81" s="50">
        <v>4733895</v>
      </c>
      <c r="K81" s="55"/>
      <c r="L81" s="55"/>
      <c r="M81" s="50">
        <f>+I81+J81+K81+L81</f>
        <v>21329095</v>
      </c>
      <c r="N81" s="56"/>
      <c r="O81" s="42"/>
      <c r="P81" s="42"/>
      <c r="Q81" s="50"/>
      <c r="R81" s="50">
        <f>+M81+Q81</f>
        <v>21329095</v>
      </c>
      <c r="S81" s="51">
        <f>+M81/R81*100</f>
        <v>100</v>
      </c>
      <c r="T81" s="51">
        <f>+Q81/R81*100</f>
        <v>0</v>
      </c>
    </row>
    <row r="82" spans="2:20" ht="27">
      <c r="B82" s="48">
        <v>1</v>
      </c>
      <c r="C82" s="48">
        <v>3</v>
      </c>
      <c r="D82" s="48" t="s">
        <v>45</v>
      </c>
      <c r="E82" s="53">
        <v>1</v>
      </c>
      <c r="F82" s="27"/>
      <c r="G82" s="49" t="s">
        <v>31</v>
      </c>
      <c r="H82" s="29"/>
      <c r="I82" s="52">
        <f>+I81/I78*100</f>
        <v>97.64068930024507</v>
      </c>
      <c r="J82" s="52">
        <f>+J81/J78*100</f>
        <v>76.1014090647566</v>
      </c>
      <c r="K82" s="42"/>
      <c r="L82" s="42"/>
      <c r="M82" s="52">
        <f>+M81/M78*100</f>
        <v>91.86961610654261</v>
      </c>
      <c r="N82" s="52"/>
      <c r="O82" s="42"/>
      <c r="P82" s="42"/>
      <c r="Q82" s="52"/>
      <c r="R82" s="52">
        <f>+R81/R78*100</f>
        <v>91.86961610654261</v>
      </c>
      <c r="S82" s="43"/>
      <c r="T82" s="43"/>
    </row>
    <row r="83" spans="2:20" ht="27">
      <c r="B83" s="48">
        <v>1</v>
      </c>
      <c r="C83" s="48">
        <v>3</v>
      </c>
      <c r="D83" s="48" t="s">
        <v>45</v>
      </c>
      <c r="E83" s="53">
        <v>1</v>
      </c>
      <c r="F83" s="27"/>
      <c r="G83" s="49" t="s">
        <v>32</v>
      </c>
      <c r="H83" s="29"/>
      <c r="I83" s="52">
        <f>+I81/I79*100</f>
        <v>99.66657892269744</v>
      </c>
      <c r="J83" s="52">
        <f>+J81/J79*100</f>
        <v>76.1014090647566</v>
      </c>
      <c r="K83" s="42"/>
      <c r="L83" s="42"/>
      <c r="M83" s="52">
        <f>+M81/M79*100</f>
        <v>93.25733128604475</v>
      </c>
      <c r="N83" s="52"/>
      <c r="O83" s="42"/>
      <c r="P83" s="42"/>
      <c r="Q83" s="52"/>
      <c r="R83" s="52">
        <f>+R81/R79*100</f>
        <v>93.25733128604475</v>
      </c>
      <c r="S83" s="43"/>
      <c r="T83" s="43"/>
    </row>
    <row r="84" spans="2:20" ht="27">
      <c r="B84" s="30"/>
      <c r="C84" s="30"/>
      <c r="D84" s="30"/>
      <c r="E84" s="31"/>
      <c r="F84" s="32"/>
      <c r="G84" s="33"/>
      <c r="H84" s="34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6"/>
      <c r="T84" s="37"/>
    </row>
    <row r="85" spans="2:20" ht="27">
      <c r="B85" s="57" t="s">
        <v>48</v>
      </c>
      <c r="C85" s="58"/>
      <c r="D85" s="58"/>
      <c r="E85" s="59"/>
      <c r="F85" s="60"/>
      <c r="G85" s="61"/>
      <c r="H85" s="62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4"/>
      <c r="T85" s="65"/>
    </row>
    <row r="86" spans="2:20" ht="25.5">
      <c r="B86" s="66" t="s">
        <v>50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</sheetData>
  <sheetProtection/>
  <mergeCells count="29">
    <mergeCell ref="B4:S4"/>
    <mergeCell ref="K9:K12"/>
    <mergeCell ref="L9:L12"/>
    <mergeCell ref="M9:M12"/>
    <mergeCell ref="N9:N12"/>
    <mergeCell ref="B9:B12"/>
    <mergeCell ref="C9:C12"/>
    <mergeCell ref="D9:D12"/>
    <mergeCell ref="E9:E12"/>
    <mergeCell ref="I9:I12"/>
    <mergeCell ref="J9:J12"/>
    <mergeCell ref="B2:S2"/>
    <mergeCell ref="T2:U2"/>
    <mergeCell ref="B3:S3"/>
    <mergeCell ref="T3:U3"/>
    <mergeCell ref="B5:S5"/>
    <mergeCell ref="B7:E8"/>
    <mergeCell ref="G7:G12"/>
    <mergeCell ref="I7:M8"/>
    <mergeCell ref="N7:Q8"/>
    <mergeCell ref="R7:T8"/>
    <mergeCell ref="O9:O12"/>
    <mergeCell ref="Q9:Q12"/>
    <mergeCell ref="R9:R12"/>
    <mergeCell ref="S9:T9"/>
    <mergeCell ref="S10:T10"/>
    <mergeCell ref="S11:S12"/>
    <mergeCell ref="T11:T12"/>
    <mergeCell ref="P9:P12"/>
  </mergeCells>
  <printOptions horizontalCentered="1"/>
  <pageMargins left="0.4724409448818898" right="0.4724409448818898" top="0.984251968503937" bottom="0.7874015748031497" header="0.5905511811023623" footer="0.3937007874015748"/>
  <pageSetup horizontalDpi="1200" verticalDpi="1200" orientation="landscape" paperSize="119" scale="24" r:id="rId3"/>
  <headerFooter alignWithMargins="0">
    <evenFooter>&amp;CP?gina &amp;P de &amp;N</evenFooter>
    <firstHeader>&amp;C&amp;"Trajan Pro,Normal"&amp;22COMUNICACIONES Y TRANSPORTES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Carlos Lopez Zavala</cp:lastModifiedBy>
  <cp:lastPrinted>2014-04-09T17:35:05Z</cp:lastPrinted>
  <dcterms:created xsi:type="dcterms:W3CDTF">2014-02-18T18:42:36Z</dcterms:created>
  <dcterms:modified xsi:type="dcterms:W3CDTF">2014-04-09T17:35:12Z</dcterms:modified>
  <cp:category/>
  <cp:version/>
  <cp:contentType/>
  <cp:contentStatus/>
</cp:coreProperties>
</file>