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R06-HIU" sheetId="1" r:id="rId1"/>
  </sheets>
  <definedNames>
    <definedName name="_xlnm.Print_Area" localSheetId="0">'R06-HIU'!$F$3:$J$83</definedName>
    <definedName name="_xlnm.Print_Titles" localSheetId="0">'R06-HIU'!$3:$12</definedName>
  </definedNames>
  <calcPr fullCalcOnLoad="1"/>
</workbook>
</file>

<file path=xl/sharedStrings.xml><?xml version="1.0" encoding="utf-8"?>
<sst xmlns="http://schemas.openxmlformats.org/spreadsheetml/2006/main" count="79" uniqueCount="75">
  <si>
    <t>CUENTA DE LA HACIENDA PÚBLICA FEDERAL DE 2013</t>
  </si>
  <si>
    <t>EGRESOS DE FLUJO DE EFECTIVO DE ENTIDADES DE CONTROL PRESUPUESTARIO INDIRECTO</t>
  </si>
  <si>
    <t>BANCOS DE FOMENTO</t>
  </si>
  <si>
    <t>06 SECRETARÍA DE HACIENDA Y CRÉDITO PÚBLICO</t>
  </si>
  <si>
    <t>HIU NACIONAL FINANCIERA, S.N.C</t>
  </si>
  <si>
    <t>(Pesos)</t>
  </si>
  <si>
    <t>C o n c e p t o s</t>
  </si>
  <si>
    <t>Aprobado</t>
  </si>
  <si>
    <t>Modificado</t>
  </si>
  <si>
    <t>Pagado</t>
  </si>
  <si>
    <t>TOTAL DE RECURSOS 1/</t>
  </si>
  <si>
    <t>EGRESOS</t>
  </si>
  <si>
    <t>GASTO CORRIENTE</t>
  </si>
  <si>
    <t>SERVICIOS PERSONALES</t>
  </si>
  <si>
    <t>DE OPERACIÓN</t>
  </si>
  <si>
    <t>SUBSIDIOS</t>
  </si>
  <si>
    <t>OTRAS EROGACIONES</t>
  </si>
  <si>
    <t>EGRESOS DE OPERACIÓN</t>
  </si>
  <si>
    <t>CAMBIOS</t>
  </si>
  <si>
    <t>INTERESES PAGADOS</t>
  </si>
  <si>
    <t>COMISIONES PAGADAS</t>
  </si>
  <si>
    <t>OTROS</t>
  </si>
  <si>
    <t>OTROS EGRESOS</t>
  </si>
  <si>
    <t>INVERSIÓN FÍSICA</t>
  </si>
  <si>
    <t>BIENES MUEBLES E INMUEBLES</t>
  </si>
  <si>
    <t>OBRA PÚBLICA</t>
  </si>
  <si>
    <t>COSTO FINANCIERO</t>
  </si>
  <si>
    <t>INTERESES, COMISIONES Y GASTOS DE LA DEUDA</t>
  </si>
  <si>
    <t>INTERNOS</t>
  </si>
  <si>
    <t>EXTERNOS</t>
  </si>
  <si>
    <t>DE TESORERÍA DE LA FEDERACIÓN</t>
  </si>
  <si>
    <t>FINANCIAMIENTOS</t>
  </si>
  <si>
    <t>OTORGAMIENTO DE CRÉDITO</t>
  </si>
  <si>
    <t>DIRECTO</t>
  </si>
  <si>
    <t>SECTOR PARAESTATAL</t>
  </si>
  <si>
    <t>GOBIERNO FEDERAL</t>
  </si>
  <si>
    <t>BANCA DE DESARROLLO Y FONDOS DE FOMENTO</t>
  </si>
  <si>
    <t>SECTORES PRIVADO Y SOCIAL</t>
  </si>
  <si>
    <t>ESTADOS Y MUNICIPIOS</t>
  </si>
  <si>
    <t>GOBIERNO DEL D.F.</t>
  </si>
  <si>
    <t>CARTERA PROPIA</t>
  </si>
  <si>
    <t>OTRAS ENTIDADES PÚBLICAS FINANCIERAS</t>
  </si>
  <si>
    <t>DESCUENTOS Y REDESCUENTOS</t>
  </si>
  <si>
    <t>A TRAVÉS DE LA BANCA MÚLTIPLE</t>
  </si>
  <si>
    <t>BANCA COMERCIAL</t>
  </si>
  <si>
    <t>OTROS INTERMEDIARIOS FINANCIEROS</t>
  </si>
  <si>
    <t>A TRAVÉS DE LA BANCA DE DESARROLLO</t>
  </si>
  <si>
    <t>BANCOS DE  DESARROLLO</t>
  </si>
  <si>
    <t>FONDOS DE FOMENTO</t>
  </si>
  <si>
    <t>INVERSIONES FINANCIERAS NETAS</t>
  </si>
  <si>
    <t>AMORTIZACIÓN DEL CRÉDITO</t>
  </si>
  <si>
    <t>EXTERNO</t>
  </si>
  <si>
    <t>A  TESORERÍA DE LA FEDERACIÓN</t>
  </si>
  <si>
    <t>A  CARGO DE GOBIERNO FEDERAL</t>
  </si>
  <si>
    <t>A CARGO DE BANCOS Y FONDOS DE FOMENTO</t>
  </si>
  <si>
    <t>A CARGO DE LA ENTIDAD</t>
  </si>
  <si>
    <t>A CARGO DE OTROS</t>
  </si>
  <si>
    <t>INTERNO</t>
  </si>
  <si>
    <t>INTERBANCARIO</t>
  </si>
  <si>
    <t>BANXICO</t>
  </si>
  <si>
    <t>SUJETO A CRÉDITO EXTERNO</t>
  </si>
  <si>
    <t>LÍNEA NORMAL</t>
  </si>
  <si>
    <t>REDESCUENTO CON FONDOS DE FOMENTO</t>
  </si>
  <si>
    <t>OTRAS FUENTES</t>
  </si>
  <si>
    <t>RECURSOS DEL EXTERIOR A TESORERÍA</t>
  </si>
  <si>
    <t>PARA GOBIERNO FEDERAL</t>
  </si>
  <si>
    <t>PARA BANCOS Y FONDOS DE FOMENTO</t>
  </si>
  <si>
    <t>CORRIENTES</t>
  </si>
  <si>
    <t>FINANCIERAS EN EL SECTOR PÚBLICO</t>
  </si>
  <si>
    <t>FINANCIERAS EN OTROS SECTORES</t>
  </si>
  <si>
    <t>DEPÓSITOS DE REGULACIÓN MONETARIA</t>
  </si>
  <si>
    <t>EN TESORERÍA, DERIVADA DE CRÉDITO EXTERNO</t>
  </si>
  <si>
    <t xml:space="preserve">1/ Las cifras a pesos y las sumas, pueden diferir por efectos de redondeo. </t>
  </si>
  <si>
    <t>DISPONIBILIDAD FINAL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</si>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</sst>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_-;\-* #,##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sz val="18"/>
      <color indexed="8"/>
      <name val="Soberana Sans Light"/>
      <family val="3"/>
    </font>
    <font>
      <sz val="16"/>
      <name val="Soberana Sans Light"/>
      <family val="3"/>
    </font>
    <font>
      <sz val="18"/>
      <color indexed="8"/>
      <name val="Calibri"/>
      <family val="2"/>
    </font>
    <font>
      <sz val="18"/>
      <name val="Calibri"/>
      <family val="2"/>
    </font>
    <font>
      <sz val="18"/>
      <color indexed="9"/>
      <name val="Soberana Sans Light"/>
      <family val="3"/>
    </font>
    <font>
      <b/>
      <sz val="18"/>
      <name val="Calibri"/>
      <family val="2"/>
    </font>
    <font>
      <b/>
      <sz val="18"/>
      <color indexed="8"/>
      <name val="Soberana Sans Light"/>
      <family val="3"/>
    </font>
    <font>
      <b/>
      <sz val="18"/>
      <color indexed="9"/>
      <name val="Soberana Sans Ligh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Calibri"/>
      <family val="2"/>
    </font>
    <font>
      <sz val="18"/>
      <color theme="1"/>
      <name val="Soberana Sans Light"/>
      <family val="3"/>
    </font>
    <font>
      <sz val="18"/>
      <color theme="0"/>
      <name val="Soberana Sans Light"/>
      <family val="3"/>
    </font>
    <font>
      <b/>
      <sz val="18"/>
      <color theme="0"/>
      <name val="Soberana Sans Light"/>
      <family val="3"/>
    </font>
    <font>
      <b/>
      <sz val="18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37" fontId="8" fillId="0" borderId="0" xfId="0" applyNumberFormat="1" applyFont="1" applyFill="1" applyAlignment="1">
      <alignment vertical="center"/>
    </xf>
    <xf numFmtId="37" fontId="3" fillId="0" borderId="0" xfId="52" applyNumberFormat="1" applyFont="1" applyFill="1" applyBorder="1" applyAlignment="1">
      <alignment horizontal="centerContinuous" vertical="center"/>
      <protection/>
    </xf>
    <xf numFmtId="0" fontId="45" fillId="0" borderId="0" xfId="0" applyFont="1" applyAlignment="1">
      <alignment/>
    </xf>
    <xf numFmtId="37" fontId="3" fillId="0" borderId="0" xfId="0" applyNumberFormat="1" applyFont="1" applyFill="1" applyAlignment="1">
      <alignment horizontal="centerContinuous" vertical="center"/>
    </xf>
    <xf numFmtId="0" fontId="46" fillId="0" borderId="0" xfId="0" applyFont="1" applyAlignment="1">
      <alignment horizontal="centerContinuous" vertical="center"/>
    </xf>
    <xf numFmtId="37" fontId="8" fillId="0" borderId="0" xfId="0" applyNumberFormat="1" applyFont="1" applyFill="1" applyAlignment="1">
      <alignment horizontal="centerContinuous" vertical="center"/>
    </xf>
    <xf numFmtId="37" fontId="47" fillId="33" borderId="0" xfId="52" applyNumberFormat="1" applyFont="1" applyFill="1" applyBorder="1" applyAlignment="1">
      <alignment vertical="center"/>
      <protection/>
    </xf>
    <xf numFmtId="49" fontId="8" fillId="0" borderId="10" xfId="52" applyNumberFormat="1" applyFont="1" applyFill="1" applyBorder="1" applyAlignment="1">
      <alignment vertical="center"/>
      <protection/>
    </xf>
    <xf numFmtId="0" fontId="10" fillId="0" borderId="0" xfId="52" applyFont="1" applyAlignment="1">
      <alignment vertical="center"/>
      <protection/>
    </xf>
    <xf numFmtId="164" fontId="7" fillId="0" borderId="11" xfId="0" applyNumberFormat="1" applyFont="1" applyFill="1" applyBorder="1" applyAlignment="1">
      <alignment vertical="top"/>
    </xf>
    <xf numFmtId="3" fontId="7" fillId="0" borderId="11" xfId="46" applyNumberFormat="1" applyFont="1" applyFill="1" applyBorder="1" applyAlignment="1">
      <alignment vertical="top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Fill="1" applyAlignment="1">
      <alignment horizontal="left" vertical="center" indent="1"/>
    </xf>
    <xf numFmtId="49" fontId="6" fillId="0" borderId="0" xfId="0" applyNumberFormat="1" applyFont="1" applyFill="1" applyAlignment="1">
      <alignment horizontal="left" vertical="center" indent="2"/>
    </xf>
    <xf numFmtId="49" fontId="6" fillId="0" borderId="0" xfId="0" applyNumberFormat="1" applyFont="1" applyFill="1" applyAlignment="1">
      <alignment horizontal="left" vertical="center" indent="3"/>
    </xf>
    <xf numFmtId="49" fontId="6" fillId="0" borderId="0" xfId="0" applyNumberFormat="1" applyFont="1" applyFill="1" applyAlignment="1">
      <alignment horizontal="left" vertical="center" indent="4"/>
    </xf>
    <xf numFmtId="49" fontId="4" fillId="0" borderId="0" xfId="0" applyNumberFormat="1" applyFont="1" applyFill="1" applyAlignment="1">
      <alignment horizontal="left" vertical="center" indent="2"/>
    </xf>
    <xf numFmtId="49" fontId="4" fillId="0" borderId="0" xfId="0" applyNumberFormat="1" applyFont="1" applyFill="1" applyAlignment="1">
      <alignment horizontal="left" vertical="center" indent="3"/>
    </xf>
    <xf numFmtId="49" fontId="6" fillId="0" borderId="0" xfId="0" applyNumberFormat="1" applyFont="1" applyFill="1" applyAlignment="1">
      <alignment horizontal="left" vertical="center" indent="5"/>
    </xf>
    <xf numFmtId="49" fontId="6" fillId="0" borderId="0" xfId="0" applyNumberFormat="1" applyFont="1" applyFill="1" applyAlignment="1">
      <alignment horizontal="left" vertical="justify" indent="4"/>
    </xf>
    <xf numFmtId="49" fontId="6" fillId="0" borderId="0" xfId="0" applyNumberFormat="1" applyFont="1" applyFill="1" applyAlignment="1">
      <alignment horizontal="left" vertical="justify" indent="5"/>
    </xf>
    <xf numFmtId="49" fontId="8" fillId="0" borderId="12" xfId="52" applyNumberFormat="1" applyFont="1" applyFill="1" applyBorder="1" applyAlignment="1">
      <alignment vertical="center"/>
      <protection/>
    </xf>
    <xf numFmtId="49" fontId="6" fillId="0" borderId="13" xfId="52" applyNumberFormat="1" applyFont="1" applyFill="1" applyBorder="1" applyAlignment="1">
      <alignment vertical="center"/>
      <protection/>
    </xf>
    <xf numFmtId="3" fontId="5" fillId="0" borderId="14" xfId="52" applyNumberFormat="1" applyFont="1" applyFill="1" applyBorder="1" applyAlignment="1">
      <alignment vertical="top"/>
      <protection/>
    </xf>
    <xf numFmtId="0" fontId="0" fillId="0" borderId="0" xfId="0" applyFill="1" applyAlignment="1">
      <alignment/>
    </xf>
    <xf numFmtId="165" fontId="45" fillId="0" borderId="0" xfId="0" applyNumberFormat="1" applyFont="1" applyAlignment="1">
      <alignment/>
    </xf>
    <xf numFmtId="165" fontId="46" fillId="0" borderId="15" xfId="48" applyNumberFormat="1" applyFont="1" applyFill="1" applyBorder="1" applyAlignment="1">
      <alignment horizontal="center" vertical="top" wrapText="1"/>
    </xf>
    <xf numFmtId="0" fontId="46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7" fontId="48" fillId="33" borderId="17" xfId="52" applyNumberFormat="1" applyFont="1" applyFill="1" applyBorder="1" applyAlignment="1">
      <alignment horizontal="center" vertical="center"/>
      <protection/>
    </xf>
    <xf numFmtId="0" fontId="48" fillId="33" borderId="18" xfId="52" applyNumberFormat="1" applyFont="1" applyFill="1" applyBorder="1" applyAlignment="1">
      <alignment horizontal="center" vertical="center" wrapText="1"/>
      <protection/>
    </xf>
    <xf numFmtId="0" fontId="48" fillId="33" borderId="19" xfId="52" applyNumberFormat="1" applyFont="1" applyFill="1" applyBorder="1" applyAlignment="1">
      <alignment horizontal="center" vertical="center" wrapText="1"/>
      <protection/>
    </xf>
    <xf numFmtId="165" fontId="46" fillId="0" borderId="15" xfId="46" applyNumberFormat="1" applyFont="1" applyFill="1" applyBorder="1" applyAlignment="1">
      <alignment horizontal="right" vertical="top" wrapText="1"/>
    </xf>
    <xf numFmtId="165" fontId="49" fillId="0" borderId="15" xfId="46" applyNumberFormat="1" applyFont="1" applyFill="1" applyBorder="1" applyAlignment="1">
      <alignment horizontal="righ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83"/>
  <sheetViews>
    <sheetView tabSelected="1" zoomScale="55" zoomScaleNormal="55" zoomScalePageLayoutView="0" workbookViewId="0" topLeftCell="A7">
      <selection activeCell="H21" sqref="H21:J21"/>
    </sheetView>
  </sheetViews>
  <sheetFormatPr defaultColWidth="11.421875" defaultRowHeight="15"/>
  <cols>
    <col min="1" max="4" width="11.421875" style="27" customWidth="1"/>
    <col min="5" max="5" width="15.140625" style="27" customWidth="1"/>
    <col min="6" max="6" width="3.7109375" style="0" customWidth="1"/>
    <col min="7" max="7" width="94.7109375" style="0" customWidth="1"/>
    <col min="8" max="10" width="34.7109375" style="0" customWidth="1"/>
    <col min="11" max="11" width="13.140625" style="0" customWidth="1"/>
    <col min="12" max="12" width="11.421875" style="0" customWidth="1"/>
  </cols>
  <sheetData>
    <row r="3" spans="1:11" ht="23.25">
      <c r="A3" s="1"/>
      <c r="B3" s="1"/>
      <c r="C3" s="1"/>
      <c r="D3" s="1"/>
      <c r="E3" s="2"/>
      <c r="F3" s="3" t="s">
        <v>0</v>
      </c>
      <c r="G3" s="3"/>
      <c r="H3" s="3"/>
      <c r="I3" s="3"/>
      <c r="J3" s="3"/>
      <c r="K3" s="4"/>
    </row>
    <row r="4" spans="1:11" ht="23.25">
      <c r="A4" s="1"/>
      <c r="B4" s="1"/>
      <c r="C4" s="1"/>
      <c r="D4" s="1"/>
      <c r="E4" s="2"/>
      <c r="F4" s="5" t="s">
        <v>1</v>
      </c>
      <c r="G4" s="5"/>
      <c r="H4" s="5"/>
      <c r="I4" s="5"/>
      <c r="J4" s="6"/>
      <c r="K4" s="4"/>
    </row>
    <row r="5" spans="1:11" ht="23.25">
      <c r="A5" s="1"/>
      <c r="B5" s="1"/>
      <c r="C5" s="1"/>
      <c r="D5" s="1"/>
      <c r="E5" s="2"/>
      <c r="F5" s="5" t="s">
        <v>2</v>
      </c>
      <c r="G5" s="5"/>
      <c r="H5" s="5"/>
      <c r="I5" s="5"/>
      <c r="J5" s="6"/>
      <c r="K5" s="4"/>
    </row>
    <row r="6" spans="1:11" ht="23.25">
      <c r="A6" s="1"/>
      <c r="B6" s="1"/>
      <c r="C6" s="1"/>
      <c r="D6" s="1"/>
      <c r="E6" s="2"/>
      <c r="F6" s="5" t="s">
        <v>3</v>
      </c>
      <c r="G6" s="5"/>
      <c r="H6" s="5"/>
      <c r="I6" s="5"/>
      <c r="J6" s="6"/>
      <c r="K6" s="4"/>
    </row>
    <row r="7" spans="1:11" ht="23.25">
      <c r="A7" s="1"/>
      <c r="B7" s="1"/>
      <c r="C7" s="1"/>
      <c r="D7" s="1"/>
      <c r="E7" s="2"/>
      <c r="F7" s="5" t="s">
        <v>4</v>
      </c>
      <c r="G7" s="5"/>
      <c r="H7" s="5"/>
      <c r="I7" s="5"/>
      <c r="J7" s="5"/>
      <c r="K7" s="4"/>
    </row>
    <row r="8" spans="1:11" ht="23.25">
      <c r="A8" s="1"/>
      <c r="B8" s="1"/>
      <c r="C8" s="1"/>
      <c r="D8" s="1"/>
      <c r="E8" s="2"/>
      <c r="F8" s="3" t="s">
        <v>5</v>
      </c>
      <c r="G8" s="3"/>
      <c r="H8" s="3"/>
      <c r="I8" s="3"/>
      <c r="J8" s="3"/>
      <c r="K8" s="4"/>
    </row>
    <row r="9" spans="1:11" ht="23.25">
      <c r="A9" s="1"/>
      <c r="B9" s="1"/>
      <c r="C9" s="1"/>
      <c r="D9" s="1"/>
      <c r="E9" s="2"/>
      <c r="F9" s="2"/>
      <c r="G9" s="2"/>
      <c r="H9" s="2"/>
      <c r="I9" s="2"/>
      <c r="J9" s="7"/>
      <c r="K9" s="4"/>
    </row>
    <row r="10" spans="1:11" ht="23.25" customHeight="1">
      <c r="A10" s="1"/>
      <c r="B10" s="1"/>
      <c r="C10" s="1"/>
      <c r="D10" s="1"/>
      <c r="E10" s="2"/>
      <c r="F10" s="8"/>
      <c r="G10" s="32" t="s">
        <v>6</v>
      </c>
      <c r="H10" s="33" t="s">
        <v>7</v>
      </c>
      <c r="I10" s="33" t="s">
        <v>8</v>
      </c>
      <c r="J10" s="34" t="s">
        <v>9</v>
      </c>
      <c r="K10" s="4"/>
    </row>
    <row r="11" spans="1:11" ht="23.25" customHeight="1">
      <c r="A11" s="1"/>
      <c r="B11" s="1"/>
      <c r="C11" s="1"/>
      <c r="D11" s="1"/>
      <c r="E11" s="2"/>
      <c r="F11" s="8"/>
      <c r="G11" s="32"/>
      <c r="H11" s="33"/>
      <c r="I11" s="33"/>
      <c r="J11" s="34"/>
      <c r="K11" s="4"/>
    </row>
    <row r="12" spans="1:11" ht="23.25">
      <c r="A12" s="1"/>
      <c r="B12" s="1"/>
      <c r="C12" s="1"/>
      <c r="D12" s="1"/>
      <c r="E12" s="2"/>
      <c r="F12" s="9"/>
      <c r="G12" s="10"/>
      <c r="H12" s="11"/>
      <c r="I12" s="11"/>
      <c r="J12" s="12"/>
      <c r="K12" s="4"/>
    </row>
    <row r="13" spans="1:11" ht="24.75">
      <c r="A13" s="1"/>
      <c r="B13" s="1"/>
      <c r="C13" s="1"/>
      <c r="D13" s="1"/>
      <c r="E13" s="2"/>
      <c r="F13" s="9"/>
      <c r="G13" s="13" t="s">
        <v>10</v>
      </c>
      <c r="H13" s="36">
        <f>SUM(H15+H75)</f>
        <v>787257379768</v>
      </c>
      <c r="I13" s="36">
        <f>SUM(I15+I75)</f>
        <v>773538512875</v>
      </c>
      <c r="J13" s="36">
        <f>SUM(J15+J75)</f>
        <v>631128163260.85</v>
      </c>
      <c r="K13" s="4"/>
    </row>
    <row r="14" spans="1:11" ht="23.25">
      <c r="A14" s="1"/>
      <c r="B14" s="1"/>
      <c r="C14" s="1"/>
      <c r="D14" s="1"/>
      <c r="E14" s="2"/>
      <c r="F14" s="9"/>
      <c r="G14" s="14"/>
      <c r="H14" s="35"/>
      <c r="I14" s="35"/>
      <c r="J14" s="35"/>
      <c r="K14" s="4"/>
    </row>
    <row r="15" spans="1:11" ht="24.75">
      <c r="A15" s="1"/>
      <c r="B15" s="1"/>
      <c r="C15" s="1"/>
      <c r="D15" s="1"/>
      <c r="E15" s="2"/>
      <c r="F15" s="9"/>
      <c r="G15" s="15" t="s">
        <v>11</v>
      </c>
      <c r="H15" s="36">
        <f>SUM(H16+H21+H26+H27+H31+H37+H57)</f>
        <v>744146605700</v>
      </c>
      <c r="I15" s="36">
        <f>SUM(I16+I21+I26+I27+I31+I37+I57)</f>
        <v>736770760740</v>
      </c>
      <c r="J15" s="36">
        <f>SUM(J16+J21+J26+J27+J31+J37+J57)</f>
        <v>586305859588.85</v>
      </c>
      <c r="K15" s="28"/>
    </row>
    <row r="16" spans="1:11" ht="24.75">
      <c r="A16" s="1"/>
      <c r="B16" s="1"/>
      <c r="C16" s="1"/>
      <c r="D16" s="1"/>
      <c r="E16" s="2"/>
      <c r="F16" s="9"/>
      <c r="G16" s="15" t="s">
        <v>12</v>
      </c>
      <c r="H16" s="36">
        <f>SUM(H17:H20)</f>
        <v>1751163084</v>
      </c>
      <c r="I16" s="36">
        <f>SUM(I17:I20)</f>
        <v>2327301183</v>
      </c>
      <c r="J16" s="36">
        <f>SUM(J17:J20)</f>
        <v>2111600425</v>
      </c>
      <c r="K16" s="28"/>
    </row>
    <row r="17" spans="1:11" ht="23.25">
      <c r="A17" s="1"/>
      <c r="B17" s="1"/>
      <c r="C17" s="1"/>
      <c r="D17" s="1"/>
      <c r="E17" s="2"/>
      <c r="F17" s="9"/>
      <c r="G17" s="16" t="s">
        <v>13</v>
      </c>
      <c r="H17" s="35">
        <v>854124258</v>
      </c>
      <c r="I17" s="35">
        <v>808296417</v>
      </c>
      <c r="J17" s="35">
        <v>778338845</v>
      </c>
      <c r="K17" s="28"/>
    </row>
    <row r="18" spans="1:11" ht="23.25">
      <c r="A18" s="1"/>
      <c r="B18" s="1"/>
      <c r="C18" s="1"/>
      <c r="D18" s="1"/>
      <c r="E18" s="2"/>
      <c r="F18" s="9"/>
      <c r="G18" s="16" t="s">
        <v>14</v>
      </c>
      <c r="H18" s="35">
        <v>514067254</v>
      </c>
      <c r="I18" s="35">
        <v>514067254</v>
      </c>
      <c r="J18" s="35">
        <v>334655782</v>
      </c>
      <c r="K18" s="28"/>
    </row>
    <row r="19" spans="1:11" ht="23.25">
      <c r="A19" s="1"/>
      <c r="B19" s="1"/>
      <c r="C19" s="1"/>
      <c r="D19" s="1"/>
      <c r="E19" s="2"/>
      <c r="F19" s="9"/>
      <c r="G19" s="16" t="s">
        <v>15</v>
      </c>
      <c r="H19" s="35">
        <v>0</v>
      </c>
      <c r="I19" s="35">
        <v>0</v>
      </c>
      <c r="J19" s="35">
        <v>0</v>
      </c>
      <c r="K19" s="28"/>
    </row>
    <row r="20" spans="1:11" ht="23.25">
      <c r="A20" s="1"/>
      <c r="B20" s="1"/>
      <c r="C20" s="1"/>
      <c r="D20" s="1"/>
      <c r="E20" s="2"/>
      <c r="F20" s="9"/>
      <c r="G20" s="16" t="s">
        <v>16</v>
      </c>
      <c r="H20" s="35">
        <v>382971572</v>
      </c>
      <c r="I20" s="35">
        <v>1004937512</v>
      </c>
      <c r="J20" s="35">
        <v>998605798</v>
      </c>
      <c r="K20" s="28"/>
    </row>
    <row r="21" spans="1:11" ht="24.75">
      <c r="A21" s="1"/>
      <c r="B21" s="1"/>
      <c r="C21" s="1"/>
      <c r="D21" s="1"/>
      <c r="E21" s="2"/>
      <c r="F21" s="9"/>
      <c r="G21" s="15" t="s">
        <v>17</v>
      </c>
      <c r="H21" s="36">
        <f>SUM(H22:H25)</f>
        <v>3582669196</v>
      </c>
      <c r="I21" s="36">
        <f>SUM(I22:I25)</f>
        <v>4226819456</v>
      </c>
      <c r="J21" s="36">
        <f>SUM(J22:J25)</f>
        <v>1998497313</v>
      </c>
      <c r="K21" s="28"/>
    </row>
    <row r="22" spans="1:11" ht="23.25">
      <c r="A22" s="1"/>
      <c r="B22" s="1"/>
      <c r="C22" s="1"/>
      <c r="D22" s="1"/>
      <c r="E22" s="2"/>
      <c r="F22" s="9"/>
      <c r="G22" s="16" t="s">
        <v>18</v>
      </c>
      <c r="H22" s="35">
        <v>661275119</v>
      </c>
      <c r="I22" s="35">
        <v>709815606</v>
      </c>
      <c r="J22" s="35">
        <v>998912490</v>
      </c>
      <c r="K22" s="28"/>
    </row>
    <row r="23" spans="1:11" ht="23.25">
      <c r="A23" s="1"/>
      <c r="B23" s="1"/>
      <c r="C23" s="1"/>
      <c r="D23" s="1"/>
      <c r="E23" s="2"/>
      <c r="F23" s="9"/>
      <c r="G23" s="16" t="s">
        <v>19</v>
      </c>
      <c r="H23" s="35">
        <v>0</v>
      </c>
      <c r="I23" s="35">
        <v>0</v>
      </c>
      <c r="J23" s="35">
        <v>0</v>
      </c>
      <c r="K23" s="28"/>
    </row>
    <row r="24" spans="1:11" ht="23.25">
      <c r="A24" s="1"/>
      <c r="B24" s="1"/>
      <c r="C24" s="1"/>
      <c r="D24" s="1"/>
      <c r="E24" s="2"/>
      <c r="F24" s="9"/>
      <c r="G24" s="16" t="s">
        <v>20</v>
      </c>
      <c r="H24" s="35">
        <v>133435476</v>
      </c>
      <c r="I24" s="35">
        <v>137579528</v>
      </c>
      <c r="J24" s="35">
        <v>59499510</v>
      </c>
      <c r="K24" s="28"/>
    </row>
    <row r="25" spans="1:11" ht="23.25">
      <c r="A25" s="1"/>
      <c r="B25" s="1"/>
      <c r="C25" s="1"/>
      <c r="D25" s="1"/>
      <c r="E25" s="2"/>
      <c r="F25" s="9"/>
      <c r="G25" s="16" t="s">
        <v>21</v>
      </c>
      <c r="H25" s="35">
        <v>2787958601</v>
      </c>
      <c r="I25" s="35">
        <v>3379424322</v>
      </c>
      <c r="J25" s="35">
        <v>940085313</v>
      </c>
      <c r="K25" s="28"/>
    </row>
    <row r="26" spans="1:11" ht="24.75">
      <c r="A26" s="1"/>
      <c r="B26" s="1"/>
      <c r="C26" s="1"/>
      <c r="D26" s="1"/>
      <c r="E26" s="2"/>
      <c r="F26" s="9"/>
      <c r="G26" s="15" t="s">
        <v>22</v>
      </c>
      <c r="H26" s="36">
        <v>1244043512</v>
      </c>
      <c r="I26" s="36">
        <v>1855967773</v>
      </c>
      <c r="J26" s="36">
        <v>2265874818</v>
      </c>
      <c r="K26" s="28"/>
    </row>
    <row r="27" spans="1:11" ht="24.75">
      <c r="A27" s="1"/>
      <c r="B27" s="1"/>
      <c r="C27" s="1"/>
      <c r="D27" s="1"/>
      <c r="E27" s="2"/>
      <c r="F27" s="9"/>
      <c r="G27" s="15" t="s">
        <v>23</v>
      </c>
      <c r="H27" s="36">
        <f>SUM(H28:H30)</f>
        <v>1352900</v>
      </c>
      <c r="I27" s="36">
        <f>SUM(I28:I30)</f>
        <v>1352900</v>
      </c>
      <c r="J27" s="36">
        <f>SUM(J28:J30)</f>
        <v>909470</v>
      </c>
      <c r="K27" s="28"/>
    </row>
    <row r="28" spans="1:11" ht="23.25">
      <c r="A28" s="1"/>
      <c r="B28" s="1"/>
      <c r="C28" s="1"/>
      <c r="D28" s="1"/>
      <c r="E28" s="2"/>
      <c r="F28" s="9"/>
      <c r="G28" s="16" t="s">
        <v>24</v>
      </c>
      <c r="H28" s="35">
        <v>1352900</v>
      </c>
      <c r="I28" s="35">
        <v>1352900</v>
      </c>
      <c r="J28" s="35">
        <v>909470</v>
      </c>
      <c r="K28" s="28"/>
    </row>
    <row r="29" spans="1:11" ht="23.25">
      <c r="A29" s="1"/>
      <c r="B29" s="1"/>
      <c r="C29" s="1"/>
      <c r="D29" s="1"/>
      <c r="E29" s="2"/>
      <c r="F29" s="9"/>
      <c r="G29" s="16" t="s">
        <v>25</v>
      </c>
      <c r="H29" s="35">
        <v>0</v>
      </c>
      <c r="I29" s="35">
        <v>0</v>
      </c>
      <c r="J29" s="35">
        <v>0</v>
      </c>
      <c r="K29" s="28"/>
    </row>
    <row r="30" spans="1:11" ht="23.25">
      <c r="A30" s="1"/>
      <c r="B30" s="1"/>
      <c r="C30" s="1"/>
      <c r="D30" s="1"/>
      <c r="E30" s="2"/>
      <c r="F30" s="9"/>
      <c r="G30" s="16" t="s">
        <v>15</v>
      </c>
      <c r="H30" s="35">
        <v>0</v>
      </c>
      <c r="I30" s="35">
        <v>0</v>
      </c>
      <c r="J30" s="35">
        <v>0</v>
      </c>
      <c r="K30" s="28"/>
    </row>
    <row r="31" spans="1:11" ht="24.75">
      <c r="A31" s="1"/>
      <c r="B31" s="1"/>
      <c r="C31" s="1"/>
      <c r="D31" s="1"/>
      <c r="E31" s="2"/>
      <c r="F31" s="9"/>
      <c r="G31" s="15" t="s">
        <v>26</v>
      </c>
      <c r="H31" s="36">
        <f>SUM(H32)</f>
        <v>17730772204</v>
      </c>
      <c r="I31" s="36">
        <f>SUM(I32)</f>
        <v>17730772204</v>
      </c>
      <c r="J31" s="36">
        <f>SUM(J32)</f>
        <v>15972216603.849998</v>
      </c>
      <c r="K31" s="28"/>
    </row>
    <row r="32" spans="1:11" ht="23.25">
      <c r="A32" s="1"/>
      <c r="B32" s="1"/>
      <c r="C32" s="1"/>
      <c r="D32" s="1"/>
      <c r="E32" s="2"/>
      <c r="F32" s="9"/>
      <c r="G32" s="16" t="s">
        <v>27</v>
      </c>
      <c r="H32" s="35">
        <f>SUM(H33:H34)</f>
        <v>17730772204</v>
      </c>
      <c r="I32" s="35">
        <f>SUM(I33:I34)</f>
        <v>17730772204</v>
      </c>
      <c r="J32" s="35">
        <f>SUM(J33:J34)</f>
        <v>15972216603.849998</v>
      </c>
      <c r="K32" s="28"/>
    </row>
    <row r="33" spans="1:11" ht="23.25">
      <c r="A33" s="1"/>
      <c r="B33" s="1"/>
      <c r="C33" s="1"/>
      <c r="D33" s="1"/>
      <c r="E33" s="2"/>
      <c r="F33" s="9"/>
      <c r="G33" s="17" t="s">
        <v>28</v>
      </c>
      <c r="H33" s="35">
        <v>17121546818</v>
      </c>
      <c r="I33" s="35">
        <v>17121546818</v>
      </c>
      <c r="J33" s="35">
        <v>15721595690.849998</v>
      </c>
      <c r="K33" s="28"/>
    </row>
    <row r="34" spans="1:11" ht="23.25">
      <c r="A34" s="1"/>
      <c r="B34" s="1"/>
      <c r="C34" s="1"/>
      <c r="D34" s="1"/>
      <c r="E34" s="2"/>
      <c r="F34" s="9"/>
      <c r="G34" s="17" t="s">
        <v>29</v>
      </c>
      <c r="H34" s="35">
        <f>SUM(H35:H36)</f>
        <v>609225386</v>
      </c>
      <c r="I34" s="35">
        <f>SUM(I35:I36)</f>
        <v>609225386</v>
      </c>
      <c r="J34" s="35">
        <f>SUM(J35:J36)</f>
        <v>250620913</v>
      </c>
      <c r="K34" s="28"/>
    </row>
    <row r="35" spans="1:11" ht="23.25">
      <c r="A35" s="1"/>
      <c r="B35" s="1"/>
      <c r="C35" s="1"/>
      <c r="D35" s="1"/>
      <c r="E35" s="2"/>
      <c r="F35" s="9"/>
      <c r="G35" s="18" t="s">
        <v>30</v>
      </c>
      <c r="H35" s="35">
        <v>534984088</v>
      </c>
      <c r="I35" s="35">
        <v>534984088</v>
      </c>
      <c r="J35" s="35">
        <v>250620913</v>
      </c>
      <c r="K35" s="28"/>
    </row>
    <row r="36" spans="1:11" ht="23.25">
      <c r="A36" s="1"/>
      <c r="B36" s="1"/>
      <c r="C36" s="1"/>
      <c r="D36" s="1"/>
      <c r="E36" s="2"/>
      <c r="F36" s="9"/>
      <c r="G36" s="18" t="s">
        <v>21</v>
      </c>
      <c r="H36" s="35">
        <v>74241298</v>
      </c>
      <c r="I36" s="35">
        <v>74241298</v>
      </c>
      <c r="J36" s="35">
        <v>0</v>
      </c>
      <c r="K36" s="28"/>
    </row>
    <row r="37" spans="1:11" ht="24.75">
      <c r="A37" s="1"/>
      <c r="B37" s="1"/>
      <c r="C37" s="1"/>
      <c r="D37" s="1"/>
      <c r="E37" s="2"/>
      <c r="F37" s="9"/>
      <c r="G37" s="15" t="s">
        <v>31</v>
      </c>
      <c r="H37" s="36">
        <f>+H38+H56</f>
        <v>354335905210</v>
      </c>
      <c r="I37" s="36">
        <f>+I38+I56</f>
        <v>345127847630</v>
      </c>
      <c r="J37" s="36">
        <f>+J38+J56</f>
        <v>306464834237</v>
      </c>
      <c r="K37" s="28"/>
    </row>
    <row r="38" spans="1:11" ht="24.75">
      <c r="A38" s="1"/>
      <c r="B38" s="1"/>
      <c r="C38" s="1"/>
      <c r="D38" s="1"/>
      <c r="E38" s="2"/>
      <c r="F38" s="9"/>
      <c r="G38" s="19" t="s">
        <v>32</v>
      </c>
      <c r="H38" s="36">
        <f>SUM(H39+H48)</f>
        <v>352559705210</v>
      </c>
      <c r="I38" s="36">
        <f>SUM(I39+I48)</f>
        <v>343745996933</v>
      </c>
      <c r="J38" s="36">
        <f>SUM(J39+J48)</f>
        <v>305810417399</v>
      </c>
      <c r="K38" s="28"/>
    </row>
    <row r="39" spans="1:11" ht="24.75">
      <c r="A39" s="1"/>
      <c r="B39" s="1"/>
      <c r="C39" s="1"/>
      <c r="D39" s="1"/>
      <c r="E39" s="2"/>
      <c r="F39" s="9"/>
      <c r="G39" s="20" t="s">
        <v>33</v>
      </c>
      <c r="H39" s="36">
        <f>SUM(H40+H41+H42+H43+H47)</f>
        <v>8842392000</v>
      </c>
      <c r="I39" s="36">
        <f>SUM(I40+I41+I42+I43+I47)</f>
        <v>15372491200</v>
      </c>
      <c r="J39" s="36">
        <f>SUM(J40+J41+J42+J43+J47)</f>
        <v>11293755243</v>
      </c>
      <c r="K39" s="28"/>
    </row>
    <row r="40" spans="1:11" ht="23.25">
      <c r="A40" s="1"/>
      <c r="B40" s="1"/>
      <c r="C40" s="1"/>
      <c r="D40" s="1"/>
      <c r="E40" s="2"/>
      <c r="F40" s="9"/>
      <c r="G40" s="18" t="s">
        <v>34</v>
      </c>
      <c r="H40" s="35">
        <v>1351992000</v>
      </c>
      <c r="I40" s="35">
        <v>3372491200</v>
      </c>
      <c r="J40" s="35">
        <v>500000000</v>
      </c>
      <c r="K40" s="28"/>
    </row>
    <row r="41" spans="1:11" ht="23.25">
      <c r="A41" s="1"/>
      <c r="B41" s="1"/>
      <c r="C41" s="1"/>
      <c r="D41" s="1"/>
      <c r="E41" s="2"/>
      <c r="F41" s="9"/>
      <c r="G41" s="18" t="s">
        <v>35</v>
      </c>
      <c r="H41" s="35">
        <v>0</v>
      </c>
      <c r="I41" s="35">
        <v>0</v>
      </c>
      <c r="J41" s="35">
        <v>0</v>
      </c>
      <c r="K41" s="28"/>
    </row>
    <row r="42" spans="1:11" ht="23.25">
      <c r="A42" s="1"/>
      <c r="B42" s="1"/>
      <c r="C42" s="1"/>
      <c r="D42" s="1"/>
      <c r="E42" s="2"/>
      <c r="F42" s="9"/>
      <c r="G42" s="18" t="s">
        <v>36</v>
      </c>
      <c r="H42" s="35">
        <v>0</v>
      </c>
      <c r="I42" s="35">
        <v>0</v>
      </c>
      <c r="J42" s="35">
        <v>0</v>
      </c>
      <c r="K42" s="28"/>
    </row>
    <row r="43" spans="1:11" ht="23.25">
      <c r="A43" s="1"/>
      <c r="B43" s="1"/>
      <c r="C43" s="1"/>
      <c r="D43" s="1"/>
      <c r="E43" s="2"/>
      <c r="F43" s="9"/>
      <c r="G43" s="18" t="s">
        <v>37</v>
      </c>
      <c r="H43" s="35">
        <f>SUM(H44:H46)</f>
        <v>7490400000</v>
      </c>
      <c r="I43" s="35">
        <f>SUM(I44:I46)</f>
        <v>12000000000</v>
      </c>
      <c r="J43" s="35">
        <f>SUM(J44:J46)</f>
        <v>10793755243</v>
      </c>
      <c r="K43" s="28"/>
    </row>
    <row r="44" spans="1:11" ht="23.25">
      <c r="A44" s="1"/>
      <c r="B44" s="1"/>
      <c r="C44" s="1"/>
      <c r="D44" s="1"/>
      <c r="E44" s="2"/>
      <c r="F44" s="9"/>
      <c r="G44" s="21" t="s">
        <v>38</v>
      </c>
      <c r="H44" s="35">
        <v>0</v>
      </c>
      <c r="I44" s="35">
        <v>0</v>
      </c>
      <c r="J44" s="35"/>
      <c r="K44" s="28"/>
    </row>
    <row r="45" spans="1:11" ht="23.25">
      <c r="A45" s="1"/>
      <c r="B45" s="1"/>
      <c r="C45" s="1"/>
      <c r="D45" s="1"/>
      <c r="E45" s="2"/>
      <c r="F45" s="9"/>
      <c r="G45" s="21" t="s">
        <v>39</v>
      </c>
      <c r="H45" s="35">
        <v>0</v>
      </c>
      <c r="I45" s="35">
        <v>0</v>
      </c>
      <c r="J45" s="35">
        <v>0</v>
      </c>
      <c r="K45" s="28"/>
    </row>
    <row r="46" spans="1:11" ht="23.25">
      <c r="A46" s="1"/>
      <c r="B46" s="1"/>
      <c r="C46" s="1"/>
      <c r="D46" s="1"/>
      <c r="E46" s="2"/>
      <c r="F46" s="9"/>
      <c r="G46" s="21" t="s">
        <v>40</v>
      </c>
      <c r="H46" s="35">
        <v>7490400000</v>
      </c>
      <c r="I46" s="35">
        <v>12000000000</v>
      </c>
      <c r="J46" s="35">
        <v>10793755243</v>
      </c>
      <c r="K46" s="28"/>
    </row>
    <row r="47" spans="1:11" ht="23.25">
      <c r="A47" s="1"/>
      <c r="B47" s="1"/>
      <c r="C47" s="1"/>
      <c r="D47" s="1"/>
      <c r="E47" s="2"/>
      <c r="F47" s="9"/>
      <c r="G47" s="18" t="s">
        <v>41</v>
      </c>
      <c r="H47" s="35">
        <v>0</v>
      </c>
      <c r="I47" s="35">
        <v>0</v>
      </c>
      <c r="J47" s="35"/>
      <c r="K47" s="28"/>
    </row>
    <row r="48" spans="1:11" ht="24.75">
      <c r="A48" s="1"/>
      <c r="B48" s="1"/>
      <c r="C48" s="1"/>
      <c r="D48" s="1"/>
      <c r="E48" s="2"/>
      <c r="F48" s="9"/>
      <c r="G48" s="20" t="s">
        <v>42</v>
      </c>
      <c r="H48" s="36">
        <f>SUM(H49+H52)</f>
        <v>343717313210</v>
      </c>
      <c r="I48" s="36">
        <f>SUM(I49+I52)</f>
        <v>328373505733</v>
      </c>
      <c r="J48" s="36">
        <f>SUM(J49+J52)</f>
        <v>294516662156</v>
      </c>
      <c r="K48" s="28"/>
    </row>
    <row r="49" spans="1:11" ht="23.25">
      <c r="A49" s="1"/>
      <c r="B49" s="1"/>
      <c r="C49" s="1"/>
      <c r="D49" s="1"/>
      <c r="E49" s="2"/>
      <c r="F49" s="9"/>
      <c r="G49" s="22" t="s">
        <v>43</v>
      </c>
      <c r="H49" s="35">
        <f>SUM(H50+H51)</f>
        <v>343717313210</v>
      </c>
      <c r="I49" s="35">
        <f>SUM(I50+I51)</f>
        <v>328373505733</v>
      </c>
      <c r="J49" s="35">
        <f>SUM(J50+J51)</f>
        <v>294516662156</v>
      </c>
      <c r="K49" s="28"/>
    </row>
    <row r="50" spans="1:11" ht="23.25">
      <c r="A50" s="1"/>
      <c r="B50" s="1"/>
      <c r="C50" s="1"/>
      <c r="D50" s="1"/>
      <c r="E50" s="2"/>
      <c r="F50" s="9"/>
      <c r="G50" s="23" t="s">
        <v>44</v>
      </c>
      <c r="H50" s="35">
        <v>103115193963</v>
      </c>
      <c r="I50" s="35">
        <v>99562051720</v>
      </c>
      <c r="J50" s="35">
        <v>117964435385</v>
      </c>
      <c r="K50" s="28"/>
    </row>
    <row r="51" spans="1:11" ht="23.25">
      <c r="A51" s="1"/>
      <c r="B51" s="1"/>
      <c r="C51" s="1"/>
      <c r="D51" s="1"/>
      <c r="E51" s="2"/>
      <c r="F51" s="9"/>
      <c r="G51" s="23" t="s">
        <v>45</v>
      </c>
      <c r="H51" s="35">
        <v>240602119247</v>
      </c>
      <c r="I51" s="35">
        <v>228811454013</v>
      </c>
      <c r="J51" s="35">
        <v>176552226771</v>
      </c>
      <c r="K51" s="28"/>
    </row>
    <row r="52" spans="1:11" ht="23.25">
      <c r="A52" s="1"/>
      <c r="B52" s="1"/>
      <c r="C52" s="1"/>
      <c r="D52" s="1"/>
      <c r="E52" s="2"/>
      <c r="F52" s="9"/>
      <c r="G52" s="22" t="s">
        <v>46</v>
      </c>
      <c r="H52" s="35">
        <f>SUM(H53:H55)</f>
        <v>0</v>
      </c>
      <c r="I52" s="35">
        <f>SUM(I53:I55)</f>
        <v>0</v>
      </c>
      <c r="J52" s="35">
        <f>SUM(J53:J55)</f>
        <v>0</v>
      </c>
      <c r="K52" s="28"/>
    </row>
    <row r="53" spans="1:11" ht="23.25">
      <c r="A53" s="1"/>
      <c r="B53" s="1"/>
      <c r="C53" s="1"/>
      <c r="D53" s="1"/>
      <c r="E53" s="2"/>
      <c r="F53" s="9"/>
      <c r="G53" s="23" t="s">
        <v>47</v>
      </c>
      <c r="H53" s="35">
        <v>0</v>
      </c>
      <c r="I53" s="35">
        <v>0</v>
      </c>
      <c r="J53" s="35"/>
      <c r="K53" s="28"/>
    </row>
    <row r="54" spans="1:11" ht="23.25">
      <c r="A54" s="1"/>
      <c r="B54" s="1"/>
      <c r="C54" s="1"/>
      <c r="D54" s="1"/>
      <c r="E54" s="2"/>
      <c r="F54" s="9"/>
      <c r="G54" s="23" t="s">
        <v>48</v>
      </c>
      <c r="H54" s="35">
        <v>0</v>
      </c>
      <c r="I54" s="35">
        <v>0</v>
      </c>
      <c r="J54" s="35"/>
      <c r="K54" s="28"/>
    </row>
    <row r="55" spans="1:11" ht="23.25">
      <c r="A55" s="1"/>
      <c r="B55" s="1"/>
      <c r="C55" s="1"/>
      <c r="D55" s="1"/>
      <c r="E55" s="2"/>
      <c r="F55" s="9"/>
      <c r="G55" s="23" t="s">
        <v>41</v>
      </c>
      <c r="H55" s="35">
        <v>0</v>
      </c>
      <c r="I55" s="35">
        <v>0</v>
      </c>
      <c r="J55" s="35"/>
      <c r="K55" s="28"/>
    </row>
    <row r="56" spans="1:11" ht="24.75">
      <c r="A56" s="1"/>
      <c r="B56" s="1"/>
      <c r="C56" s="1"/>
      <c r="D56" s="1"/>
      <c r="E56" s="2"/>
      <c r="F56" s="9"/>
      <c r="G56" s="19" t="s">
        <v>49</v>
      </c>
      <c r="H56" s="36">
        <v>1776200000</v>
      </c>
      <c r="I56" s="36">
        <v>1381850697</v>
      </c>
      <c r="J56" s="36">
        <v>654416838</v>
      </c>
      <c r="K56" s="28"/>
    </row>
    <row r="57" spans="1:11" ht="24.75">
      <c r="A57" s="1"/>
      <c r="B57" s="1"/>
      <c r="C57" s="1"/>
      <c r="D57" s="1"/>
      <c r="E57" s="2"/>
      <c r="F57" s="9"/>
      <c r="G57" s="15" t="s">
        <v>50</v>
      </c>
      <c r="H57" s="36">
        <f>SUM(H58+H65)</f>
        <v>365500699594</v>
      </c>
      <c r="I57" s="36">
        <f>SUM(I58+I65)</f>
        <v>365500699594</v>
      </c>
      <c r="J57" s="36">
        <f>SUM(J58+J65)</f>
        <v>257491926722</v>
      </c>
      <c r="K57" s="28"/>
    </row>
    <row r="58" spans="1:11" ht="23.25">
      <c r="A58" s="1"/>
      <c r="B58" s="1"/>
      <c r="C58" s="1"/>
      <c r="D58" s="1"/>
      <c r="E58" s="2"/>
      <c r="F58" s="9"/>
      <c r="G58" s="19" t="s">
        <v>51</v>
      </c>
      <c r="H58" s="35">
        <f>SUM(H59+H62)</f>
        <v>155403652055</v>
      </c>
      <c r="I58" s="35">
        <f>SUM(I59+I62)</f>
        <v>155403652055</v>
      </c>
      <c r="J58" s="35">
        <f>SUM(J59+J62)</f>
        <v>157758169599</v>
      </c>
      <c r="K58" s="28"/>
    </row>
    <row r="59" spans="1:11" ht="23.25">
      <c r="A59" s="1"/>
      <c r="B59" s="1"/>
      <c r="C59" s="1"/>
      <c r="D59" s="1"/>
      <c r="E59" s="2"/>
      <c r="F59" s="9"/>
      <c r="G59" s="17" t="s">
        <v>52</v>
      </c>
      <c r="H59" s="35">
        <f>SUM(H60:H61)</f>
        <v>1878316763</v>
      </c>
      <c r="I59" s="35">
        <f>SUM(I60:I61)</f>
        <v>1878316763</v>
      </c>
      <c r="J59" s="35">
        <f>SUM(J60:J61)</f>
        <v>1860080375</v>
      </c>
      <c r="K59" s="28"/>
    </row>
    <row r="60" spans="1:11" ht="23.25">
      <c r="A60" s="1"/>
      <c r="B60" s="1"/>
      <c r="C60" s="1"/>
      <c r="D60" s="1"/>
      <c r="E60" s="2"/>
      <c r="F60" s="9"/>
      <c r="G60" s="18" t="s">
        <v>53</v>
      </c>
      <c r="H60" s="35">
        <v>1878316763</v>
      </c>
      <c r="I60" s="35">
        <v>1878316763</v>
      </c>
      <c r="J60" s="35">
        <v>1860080375</v>
      </c>
      <c r="K60" s="28"/>
    </row>
    <row r="61" spans="1:11" ht="23.25">
      <c r="A61" s="1"/>
      <c r="B61" s="1"/>
      <c r="C61" s="1"/>
      <c r="D61" s="1"/>
      <c r="E61" s="2"/>
      <c r="F61" s="9"/>
      <c r="G61" s="18" t="s">
        <v>54</v>
      </c>
      <c r="H61" s="35">
        <v>0</v>
      </c>
      <c r="I61" s="35">
        <v>0</v>
      </c>
      <c r="J61" s="35"/>
      <c r="K61" s="28"/>
    </row>
    <row r="62" spans="1:11" ht="23.25">
      <c r="A62" s="1"/>
      <c r="B62" s="1"/>
      <c r="C62" s="1"/>
      <c r="D62" s="1"/>
      <c r="E62" s="2"/>
      <c r="F62" s="9"/>
      <c r="G62" s="17" t="s">
        <v>21</v>
      </c>
      <c r="H62" s="35">
        <f>SUM(H63:H64)</f>
        <v>153525335292</v>
      </c>
      <c r="I62" s="35">
        <f>SUM(I63:I64)</f>
        <v>153525335292</v>
      </c>
      <c r="J62" s="35">
        <f>SUM(J63:J64)</f>
        <v>155898089224</v>
      </c>
      <c r="K62" s="28"/>
    </row>
    <row r="63" spans="1:11" ht="23.25">
      <c r="A63" s="1"/>
      <c r="B63" s="1"/>
      <c r="C63" s="1"/>
      <c r="D63" s="1"/>
      <c r="E63" s="2"/>
      <c r="F63" s="9"/>
      <c r="G63" s="18" t="s">
        <v>55</v>
      </c>
      <c r="H63" s="35">
        <v>153525335292</v>
      </c>
      <c r="I63" s="35">
        <v>153525335292</v>
      </c>
      <c r="J63" s="35">
        <v>155898089224</v>
      </c>
      <c r="K63" s="28"/>
    </row>
    <row r="64" spans="1:11" ht="23.25">
      <c r="A64" s="1"/>
      <c r="B64" s="1"/>
      <c r="C64" s="1"/>
      <c r="D64" s="1"/>
      <c r="E64" s="2"/>
      <c r="F64" s="9"/>
      <c r="G64" s="18" t="s">
        <v>56</v>
      </c>
      <c r="H64" s="35">
        <v>0</v>
      </c>
      <c r="I64" s="35">
        <v>0</v>
      </c>
      <c r="J64" s="35"/>
      <c r="K64" s="28"/>
    </row>
    <row r="65" spans="1:11" ht="24.75">
      <c r="A65" s="1"/>
      <c r="B65" s="1"/>
      <c r="C65" s="1"/>
      <c r="D65" s="1"/>
      <c r="E65" s="2"/>
      <c r="F65" s="9"/>
      <c r="G65" s="19" t="s">
        <v>57</v>
      </c>
      <c r="H65" s="36">
        <f>SUM(H66:H67,H70:H71)</f>
        <v>210097047539</v>
      </c>
      <c r="I65" s="36">
        <f>SUM(I66:I67,I70:I71)</f>
        <v>210097047539</v>
      </c>
      <c r="J65" s="36">
        <f>SUM(J66:J67,J70:J71)</f>
        <v>99733757123</v>
      </c>
      <c r="K65" s="28"/>
    </row>
    <row r="66" spans="1:11" ht="23.25">
      <c r="A66" s="1"/>
      <c r="B66" s="1"/>
      <c r="C66" s="1"/>
      <c r="D66" s="1"/>
      <c r="E66" s="2"/>
      <c r="F66" s="9"/>
      <c r="G66" s="17" t="s">
        <v>58</v>
      </c>
      <c r="H66" s="35">
        <v>210097047539</v>
      </c>
      <c r="I66" s="35">
        <v>210097047539</v>
      </c>
      <c r="J66" s="35">
        <v>98841264724</v>
      </c>
      <c r="K66" s="28"/>
    </row>
    <row r="67" spans="1:11" ht="23.25">
      <c r="A67" s="1"/>
      <c r="B67" s="1"/>
      <c r="C67" s="1"/>
      <c r="D67" s="1"/>
      <c r="E67" s="2"/>
      <c r="F67" s="9"/>
      <c r="G67" s="17" t="s">
        <v>59</v>
      </c>
      <c r="H67" s="35">
        <f>SUM(H68:H69)</f>
        <v>0</v>
      </c>
      <c r="I67" s="35">
        <f>SUM(I68:I69)</f>
        <v>0</v>
      </c>
      <c r="J67" s="35">
        <f>SUM(J68:J69)</f>
        <v>892492399</v>
      </c>
      <c r="K67" s="28"/>
    </row>
    <row r="68" spans="1:11" ht="23.25">
      <c r="A68" s="1"/>
      <c r="B68" s="1"/>
      <c r="C68" s="1"/>
      <c r="D68" s="1"/>
      <c r="E68" s="2"/>
      <c r="F68" s="9"/>
      <c r="G68" s="18" t="s">
        <v>60</v>
      </c>
      <c r="H68" s="35">
        <v>0</v>
      </c>
      <c r="I68" s="35">
        <v>0</v>
      </c>
      <c r="J68" s="35">
        <v>0</v>
      </c>
      <c r="K68" s="28"/>
    </row>
    <row r="69" spans="1:11" ht="23.25">
      <c r="A69" s="1"/>
      <c r="B69" s="1"/>
      <c r="C69" s="1"/>
      <c r="D69" s="1"/>
      <c r="E69" s="2"/>
      <c r="F69" s="9"/>
      <c r="G69" s="18" t="s">
        <v>61</v>
      </c>
      <c r="H69" s="35">
        <v>0</v>
      </c>
      <c r="I69" s="35">
        <v>0</v>
      </c>
      <c r="J69" s="35">
        <v>892492399</v>
      </c>
      <c r="K69" s="28"/>
    </row>
    <row r="70" spans="1:11" ht="23.25">
      <c r="A70" s="1"/>
      <c r="B70" s="1"/>
      <c r="C70" s="1"/>
      <c r="D70" s="1"/>
      <c r="E70" s="2"/>
      <c r="F70" s="9"/>
      <c r="G70" s="17" t="s">
        <v>62</v>
      </c>
      <c r="H70" s="35">
        <v>0</v>
      </c>
      <c r="I70" s="35">
        <v>0</v>
      </c>
      <c r="J70" s="35">
        <v>0</v>
      </c>
      <c r="K70" s="28"/>
    </row>
    <row r="71" spans="1:11" ht="23.25">
      <c r="A71" s="1"/>
      <c r="B71" s="1"/>
      <c r="C71" s="1"/>
      <c r="D71" s="1"/>
      <c r="E71" s="2"/>
      <c r="F71" s="9"/>
      <c r="G71" s="17" t="s">
        <v>63</v>
      </c>
      <c r="H71" s="35">
        <v>0</v>
      </c>
      <c r="I71" s="35">
        <v>0</v>
      </c>
      <c r="J71" s="35">
        <v>0</v>
      </c>
      <c r="K71" s="28"/>
    </row>
    <row r="72" spans="1:11" ht="23.25">
      <c r="A72" s="1"/>
      <c r="B72" s="1"/>
      <c r="C72" s="1"/>
      <c r="D72" s="1"/>
      <c r="E72" s="2"/>
      <c r="F72" s="9"/>
      <c r="G72" s="15" t="s">
        <v>64</v>
      </c>
      <c r="H72" s="35">
        <f>SUM(H73:H74)</f>
        <v>0</v>
      </c>
      <c r="I72" s="35">
        <f>SUM(I73:I74)</f>
        <v>0</v>
      </c>
      <c r="J72" s="35">
        <f>SUM(J73:J74)</f>
        <v>0</v>
      </c>
      <c r="K72" s="28"/>
    </row>
    <row r="73" spans="1:11" ht="23.25">
      <c r="A73" s="1"/>
      <c r="B73" s="1"/>
      <c r="C73" s="1"/>
      <c r="D73" s="1"/>
      <c r="E73" s="2"/>
      <c r="F73" s="9"/>
      <c r="G73" s="16" t="s">
        <v>65</v>
      </c>
      <c r="H73" s="35">
        <v>0</v>
      </c>
      <c r="I73" s="35">
        <v>0</v>
      </c>
      <c r="J73" s="35">
        <v>0</v>
      </c>
      <c r="K73" s="28"/>
    </row>
    <row r="74" spans="1:11" ht="23.25">
      <c r="A74" s="1"/>
      <c r="B74" s="1"/>
      <c r="C74" s="1"/>
      <c r="D74" s="1"/>
      <c r="E74" s="2"/>
      <c r="F74" s="9"/>
      <c r="G74" s="16" t="s">
        <v>66</v>
      </c>
      <c r="H74" s="35">
        <v>0</v>
      </c>
      <c r="I74" s="35">
        <v>0</v>
      </c>
      <c r="J74" s="35">
        <v>0</v>
      </c>
      <c r="K74" s="28"/>
    </row>
    <row r="75" spans="1:11" ht="24.75">
      <c r="A75" s="1"/>
      <c r="B75" s="1"/>
      <c r="C75" s="1"/>
      <c r="D75" s="1"/>
      <c r="E75" s="2"/>
      <c r="F75" s="9"/>
      <c r="G75" s="15" t="s">
        <v>73</v>
      </c>
      <c r="H75" s="36">
        <f>SUM(H76:H80)</f>
        <v>43110774068</v>
      </c>
      <c r="I75" s="36">
        <f>SUM(I76:I80)</f>
        <v>36767752135</v>
      </c>
      <c r="J75" s="36">
        <f>SUM(J76:J80)</f>
        <v>44822303672</v>
      </c>
      <c r="K75" s="28"/>
    </row>
    <row r="76" spans="1:11" ht="24.75">
      <c r="A76" s="1"/>
      <c r="B76" s="1"/>
      <c r="C76" s="1"/>
      <c r="D76" s="1"/>
      <c r="E76" s="2"/>
      <c r="F76" s="9"/>
      <c r="G76" s="16" t="s">
        <v>67</v>
      </c>
      <c r="H76" s="36">
        <v>8790565835</v>
      </c>
      <c r="I76" s="36">
        <v>7497182612</v>
      </c>
      <c r="J76" s="36">
        <v>8010207665</v>
      </c>
      <c r="K76" s="28"/>
    </row>
    <row r="77" spans="1:11" ht="23.25">
      <c r="A77" s="1"/>
      <c r="B77" s="1"/>
      <c r="C77" s="1"/>
      <c r="D77" s="1"/>
      <c r="E77" s="2"/>
      <c r="F77" s="9"/>
      <c r="G77" s="16" t="s">
        <v>68</v>
      </c>
      <c r="H77" s="35">
        <v>1724430963</v>
      </c>
      <c r="I77" s="35">
        <v>1470710086</v>
      </c>
      <c r="J77" s="35">
        <v>1792892147</v>
      </c>
      <c r="K77" s="28"/>
    </row>
    <row r="78" spans="1:11" ht="23.25">
      <c r="A78" s="1"/>
      <c r="B78" s="1"/>
      <c r="C78" s="1"/>
      <c r="D78" s="1"/>
      <c r="E78" s="2"/>
      <c r="F78" s="9"/>
      <c r="G78" s="16" t="s">
        <v>69</v>
      </c>
      <c r="H78" s="35">
        <v>22417602515</v>
      </c>
      <c r="I78" s="35">
        <v>19119231110</v>
      </c>
      <c r="J78" s="35">
        <v>23307597908</v>
      </c>
      <c r="K78" s="28"/>
    </row>
    <row r="79" spans="1:11" ht="23.25">
      <c r="A79" s="1"/>
      <c r="B79" s="1"/>
      <c r="C79" s="1"/>
      <c r="D79" s="1"/>
      <c r="E79" s="2"/>
      <c r="F79" s="9"/>
      <c r="G79" s="16" t="s">
        <v>70</v>
      </c>
      <c r="H79" s="35">
        <v>10178174755</v>
      </c>
      <c r="I79" s="35">
        <v>8680628327</v>
      </c>
      <c r="J79" s="35">
        <v>11711605952</v>
      </c>
      <c r="K79" s="28"/>
    </row>
    <row r="80" spans="1:11" ht="23.25">
      <c r="A80" s="1"/>
      <c r="B80" s="1"/>
      <c r="C80" s="1"/>
      <c r="D80" s="1"/>
      <c r="E80" s="2"/>
      <c r="F80" s="9"/>
      <c r="G80" s="16" t="s">
        <v>71</v>
      </c>
      <c r="H80" s="29">
        <v>0</v>
      </c>
      <c r="I80" s="29">
        <v>0</v>
      </c>
      <c r="J80" s="29">
        <v>0</v>
      </c>
      <c r="K80" s="4"/>
    </row>
    <row r="81" spans="1:11" ht="23.25">
      <c r="A81" s="1"/>
      <c r="B81" s="1"/>
      <c r="C81" s="1"/>
      <c r="D81" s="1"/>
      <c r="E81" s="2"/>
      <c r="F81" s="24"/>
      <c r="G81" s="25"/>
      <c r="H81" s="26"/>
      <c r="I81" s="26"/>
      <c r="J81" s="26"/>
      <c r="K81" s="4"/>
    </row>
    <row r="82" spans="1:11" ht="23.25">
      <c r="A82" s="1"/>
      <c r="B82" s="1"/>
      <c r="C82" s="1"/>
      <c r="D82" s="1"/>
      <c r="E82" s="2"/>
      <c r="F82" s="31" t="s">
        <v>72</v>
      </c>
      <c r="G82" s="31"/>
      <c r="H82" s="31"/>
      <c r="I82" s="31"/>
      <c r="J82" s="31"/>
      <c r="K82" s="4"/>
    </row>
    <row r="83" spans="6:10" ht="48.75" customHeight="1">
      <c r="F83" s="30" t="s">
        <v>74</v>
      </c>
      <c r="G83" s="30"/>
      <c r="H83" s="30"/>
      <c r="I83" s="30"/>
      <c r="J83" s="30"/>
    </row>
  </sheetData>
  <sheetProtection/>
  <mergeCells count="6">
    <mergeCell ref="F83:J83"/>
    <mergeCell ref="F82:J82"/>
    <mergeCell ref="G10:G11"/>
    <mergeCell ref="H10:H11"/>
    <mergeCell ref="I10:I11"/>
    <mergeCell ref="J10:J11"/>
  </mergeCells>
  <printOptions horizontalCentered="1"/>
  <pageMargins left="0.3937007874015748" right="0.5511811023622047" top="1.1811023622047245" bottom="0.7874015748031497" header="0.5905511811023623" footer="0.3937007874015748"/>
  <pageSetup horizontalDpi="600" verticalDpi="600" orientation="landscape" paperSize="11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Egresos de Flujo de Efectivo</dc:title>
  <dc:subject/>
  <dc:creator>Carlos Lopez Zavala</dc:creator>
  <cp:keywords/>
  <dc:description/>
  <cp:lastModifiedBy>Carlos Lopez Zavala</cp:lastModifiedBy>
  <cp:lastPrinted>2014-04-09T02:16:26Z</cp:lastPrinted>
  <dcterms:created xsi:type="dcterms:W3CDTF">2014-03-14T01:11:33Z</dcterms:created>
  <dcterms:modified xsi:type="dcterms:W3CDTF">2014-04-09T02:16:34Z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