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32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<sst xmlns="http://schemas.openxmlformats.org/spreadsheetml/2006/main" count="316" uniqueCount="85">
  <si>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</si>
  <si>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</si>
  <si>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</si>
  <si>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</si>
  <si>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</si>
  <si>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</si>
  <si>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</si>
  <si>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</si>
  <si>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</si>
  <si>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</si>
  <si>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</si>
  <si>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</si>
  <si>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</si>
  <si>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</si>
  <si>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</si>
  <si>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</si>
  <si>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</si>
  <si>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</si>
  <si>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</si>
  <si>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</si>
  <si>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</si>
  <si>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</si>
  <si>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</si>
  <si>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</si>
  <si>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</si>
  <si>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</si>
  <si>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</si>
  <si>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</si>
  <si>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</si>
  <si>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</si>
  <si>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</si>
  <si>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</si>
  <si>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</si>
  <si>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</si>
  <si>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</si>
  <si>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</si>
  <si>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</si>
  <si>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</si>
  <si>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</si>
  <si>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</si>
  <si>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</si>
  <si>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</si>
  <si>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</si>
  <si>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</si>
  <si>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</si>
  <si>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</si>
  <si>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</si>
  <si>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</si>
  <si>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</si>
  <si>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</si>
  <si>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</si>
  <si>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</si>
  <si>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</si>
  <si>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</si>
  <si>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</si>
  <si>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</si>
  <si>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</si>
  <si>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</si>
  <si>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</si>
  <si>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</si>
  <si>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</si>
  <si>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</si>
  <si>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</si>
  <si>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</si>
  <si>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</si>
  <si>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</si>
  <si>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</si>
  <si>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</si>
  <si>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</si>
  <si>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</si>
  <si>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</si>
  <si>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</si>
  <si>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</si>
  <si>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</si>
  <si>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</si>
  <si>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</si>
  <si>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</si>
  <si>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</si>
  <si>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</si>
  <si>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</si>
  <si>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FIDEICOMISO DE RIESGO COMPARTIDO (I6L)</t>
  </si>
  <si>
    <t>C.P. IGNACIO DIEGO MUÑOZ</t>
  </si>
  <si>
    <t>DIRECTOR GENERAL Y DELEGADO FIDUCIARIO ESPECIAL</t>
  </si>
  <si>
    <t>C.P. GREGORIO GONZÁLEZ MARTÍNEZ</t>
  </si>
  <si>
    <t>SUBGERENTE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</si>
</sst>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39875385</v>
      </c>
      <c r="E18" s="48">
        <v>50219172</v>
      </c>
      <c r="G18" s="78" t="s">
        <v>12</v>
      </c>
      <c r="H18" s="78"/>
      <c r="I18" s="48">
        <v>80054</v>
      </c>
      <c r="J18" s="48">
        <v>4664</v>
      </c>
      <c r="K18" s="22"/>
    </row>
    <row r="19" spans="1:11" ht="12">
      <c r="A19" s="23"/>
      <c r="B19" s="78" t="s">
        <v>13</v>
      </c>
      <c r="C19" s="78"/>
      <c r="D19" s="48">
        <v>33461219</v>
      </c>
      <c r="E19" s="48">
        <v>13143147</v>
      </c>
      <c r="G19" s="78" t="s">
        <v>14</v>
      </c>
      <c r="H19" s="78"/>
      <c r="I19" s="48">
        <v>3837770</v>
      </c>
      <c r="J19" s="48">
        <v>1225337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2157929</v>
      </c>
      <c r="E21" s="48">
        <v>2094790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163179580</v>
      </c>
      <c r="J24" s="48">
        <v>61104390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75494533</v>
      </c>
      <c r="E26" s="53">
        <f>SUM(E18:E24)</f>
        <v>65457109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167097404</v>
      </c>
      <c r="J27" s="53">
        <f>SUM(J18:J25)</f>
        <v>62334391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3019505</v>
      </c>
      <c r="E33" s="48">
        <v>3019505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63503159</v>
      </c>
      <c r="E34" s="48">
        <v>65965661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-59920556</v>
      </c>
      <c r="E36" s="48">
        <v>-60113137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105225145</v>
      </c>
      <c r="E37" s="48">
        <v>10388089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167097404</v>
      </c>
      <c r="J40" s="53">
        <f>J27+J38</f>
        <v>62334391</v>
      </c>
      <c r="K40" s="22"/>
    </row>
    <row r="41" spans="1:11" ht="13.5">
      <c r="A41" s="52"/>
      <c r="B41" s="79" t="s">
        <v>47</v>
      </c>
      <c r="C41" s="79"/>
      <c r="D41" s="53">
        <f>SUM(D31:D39)</f>
        <v>111827253</v>
      </c>
      <c r="E41" s="53">
        <f>SUM(E31:E39)</f>
        <v>19260118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187321786</v>
      </c>
      <c r="E43" s="53">
        <f>E26+E41</f>
        <v>84717227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206951669</v>
      </c>
      <c r="J44" s="53">
        <f>SUM(J46:J48)</f>
        <v>206895396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206951669</v>
      </c>
      <c r="J46" s="48">
        <v>206895396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-186727287</v>
      </c>
      <c r="J50" s="53">
        <f>SUM(J52:J56)</f>
        <v>-184512560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-2204680</v>
      </c>
      <c r="J52" s="48">
        <v>114373970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-184522607</v>
      </c>
      <c r="J53" s="48">
        <v>-298886530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20224382</v>
      </c>
      <c r="J63" s="53">
        <f>J44+J50+J58</f>
        <v>22382836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187321786</v>
      </c>
      <c r="J65" s="53">
        <f>J40+J63</f>
        <v>84717227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FIDEICOMISO DE RIESGO COMPARTIDO (I6L)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39875385</v>
      </c>
    </row>
    <row r="8" spans="1:5" ht="15">
      <c r="A8" s="102"/>
      <c r="B8" s="103"/>
      <c r="C8" s="95" t="s">
        <v>13</v>
      </c>
      <c r="D8" s="95"/>
      <c r="E8" s="8">
        <f>ESF!D19</f>
        <v>33461219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2157929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75494533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3019505</v>
      </c>
    </row>
    <row r="18" spans="1:5" ht="15">
      <c r="A18" s="102"/>
      <c r="B18" s="103"/>
      <c r="C18" s="95" t="s">
        <v>36</v>
      </c>
      <c r="D18" s="95"/>
      <c r="E18" s="8">
        <f>ESF!D34</f>
        <v>63503159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-59920556</v>
      </c>
    </row>
    <row r="21" spans="1:5" ht="15">
      <c r="A21" s="102"/>
      <c r="B21" s="103"/>
      <c r="C21" s="95" t="s">
        <v>42</v>
      </c>
      <c r="D21" s="95"/>
      <c r="E21" s="8">
        <f>ESF!D37</f>
        <v>105225145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111827253</v>
      </c>
    </row>
    <row r="25" spans="1:5" ht="15.75" thickBot="1">
      <c r="A25" s="102"/>
      <c r="B25" s="2"/>
      <c r="C25" s="100" t="s">
        <v>49</v>
      </c>
      <c r="D25" s="100"/>
      <c r="E25" s="9">
        <f>ESF!D43</f>
        <v>187321786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80054</v>
      </c>
    </row>
    <row r="27" spans="1:5" ht="15">
      <c r="A27" s="102"/>
      <c r="B27" s="103"/>
      <c r="C27" s="95" t="s">
        <v>14</v>
      </c>
      <c r="D27" s="95"/>
      <c r="E27" s="8">
        <f>ESF!I19</f>
        <v>3837770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163179580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167097404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167097404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206951669</v>
      </c>
    </row>
    <row r="44" spans="1:5" ht="15">
      <c r="A44" s="3"/>
      <c r="B44" s="103"/>
      <c r="C44" s="95" t="s">
        <v>51</v>
      </c>
      <c r="D44" s="95"/>
      <c r="E44" s="8">
        <f>ESF!I46</f>
        <v>206951669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-186727287</v>
      </c>
    </row>
    <row r="48" spans="1:5" ht="15">
      <c r="A48" s="3"/>
      <c r="B48" s="103"/>
      <c r="C48" s="95" t="s">
        <v>55</v>
      </c>
      <c r="D48" s="95"/>
      <c r="E48" s="8">
        <f>ESF!I52</f>
        <v>-2204680</v>
      </c>
    </row>
    <row r="49" spans="1:5" ht="15">
      <c r="A49" s="3"/>
      <c r="B49" s="103"/>
      <c r="C49" s="95" t="s">
        <v>56</v>
      </c>
      <c r="D49" s="95"/>
      <c r="E49" s="8">
        <f>ESF!I53</f>
        <v>-184522607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20224382</v>
      </c>
    </row>
    <row r="57" spans="1:5" ht="15.75" thickBot="1">
      <c r="A57" s="3"/>
      <c r="B57" s="2"/>
      <c r="C57" s="100" t="s">
        <v>64</v>
      </c>
      <c r="D57" s="100"/>
      <c r="E57" s="9">
        <f>ESF!I65</f>
        <v>187321786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50219172</v>
      </c>
    </row>
    <row r="60" spans="1:5" ht="15">
      <c r="A60" s="102"/>
      <c r="B60" s="103"/>
      <c r="C60" s="95" t="s">
        <v>13</v>
      </c>
      <c r="D60" s="95"/>
      <c r="E60" s="8">
        <f>ESF!E19</f>
        <v>13143147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2094790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65457109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3019505</v>
      </c>
    </row>
    <row r="70" spans="1:5" ht="15">
      <c r="A70" s="102"/>
      <c r="B70" s="103"/>
      <c r="C70" s="95" t="s">
        <v>36</v>
      </c>
      <c r="D70" s="95"/>
      <c r="E70" s="8">
        <f>ESF!E34</f>
        <v>65965661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-60113137</v>
      </c>
    </row>
    <row r="73" spans="1:5" ht="15">
      <c r="A73" s="102"/>
      <c r="B73" s="103"/>
      <c r="C73" s="95" t="s">
        <v>42</v>
      </c>
      <c r="D73" s="95"/>
      <c r="E73" s="8">
        <f>ESF!E37</f>
        <v>10388089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19260118</v>
      </c>
    </row>
    <row r="77" spans="1:5" ht="15.75" thickBot="1">
      <c r="A77" s="102"/>
      <c r="B77" s="2"/>
      <c r="C77" s="100" t="s">
        <v>49</v>
      </c>
      <c r="D77" s="100"/>
      <c r="E77" s="9">
        <f>ESF!E43</f>
        <v>84717227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4664</v>
      </c>
    </row>
    <row r="79" spans="1:5" ht="15">
      <c r="A79" s="102"/>
      <c r="B79" s="103"/>
      <c r="C79" s="95" t="s">
        <v>14</v>
      </c>
      <c r="D79" s="95"/>
      <c r="E79" s="8">
        <f>ESF!J19</f>
        <v>1225337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61104390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62334391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62334391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206895396</v>
      </c>
    </row>
    <row r="96" spans="1:5" ht="15">
      <c r="A96" s="3"/>
      <c r="B96" s="103"/>
      <c r="C96" s="95" t="s">
        <v>51</v>
      </c>
      <c r="D96" s="95"/>
      <c r="E96" s="8">
        <f>ESF!J46</f>
        <v>206895396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-184512560</v>
      </c>
    </row>
    <row r="100" spans="1:5" ht="15">
      <c r="A100" s="3"/>
      <c r="B100" s="103"/>
      <c r="C100" s="95" t="s">
        <v>55</v>
      </c>
      <c r="D100" s="95"/>
      <c r="E100" s="8">
        <f>ESF!J52</f>
        <v>114373970</v>
      </c>
    </row>
    <row r="101" spans="1:5" ht="15">
      <c r="A101" s="3"/>
      <c r="B101" s="103"/>
      <c r="C101" s="95" t="s">
        <v>56</v>
      </c>
      <c r="D101" s="95"/>
      <c r="E101" s="8">
        <f>ESF!J53</f>
        <v>-298886530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22382836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84717227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IGNACIO DIEGO MUÑOZ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 Y DELEGADO FIDUCIARIO ESPECIAL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GREGORIO GONZÁLEZ MARTÍNEZ</v>
      </c>
    </row>
    <row r="113" spans="1:5" ht="15">
      <c r="A113" s="3"/>
      <c r="B113" s="2"/>
      <c r="C113" s="105"/>
      <c r="D113" s="5" t="s">
        <v>66</v>
      </c>
      <c r="E113" s="10" t="str">
        <f>ESF!G74</f>
        <v>SUBGERENTE DE CONTABILIDAD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Cambion en la Situación Financiera</dc:title>
  <dc:subject/>
  <dc:creator>teresita_quezada</dc:creator>
  <cp:keywords/>
  <dc:description/>
  <cp:lastModifiedBy>fernando_blanco</cp:lastModifiedBy>
  <cp:lastPrinted>2014-03-26T01:40:45Z</cp:lastPrinted>
  <dcterms:created xsi:type="dcterms:W3CDTF">2014-01-27T16:27:43Z</dcterms:created>
  <dcterms:modified xsi:type="dcterms:W3CDTF">2014-03-26T01:47:00Z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