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32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<sst xmlns="http://schemas.openxmlformats.org/spreadsheetml/2006/main" count="197" uniqueCount="77">
  <si>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</si>
  <si>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</si>
  <si>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</si>
  <si>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</si>
  <si>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</si>
  <si>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</si>
  <si>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</si>
  <si>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</si>
  <si>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</si>
  <si>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</si>
  <si>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</si>
  <si>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</si>
  <si>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</si>
  <si>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</si>
  <si>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</si>
  <si>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</si>
  <si>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</si>
  <si>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</si>
  <si>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</si>
  <si>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</si>
  <si>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</si>
  <si>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</si>
  <si>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</si>
  <si>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</si>
  <si>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</si>
  <si>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</si>
  <si>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</si>
  <si>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</si>
  <si>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</si>
  <si>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</si>
  <si>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</si>
  <si>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</si>
  <si>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</si>
  <si>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</si>
  <si>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</si>
  <si>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</si>
  <si>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</si>
  <si>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</si>
  <si>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</si>
  <si>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</si>
  <si>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</si>
  <si>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</si>
  <si>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</si>
  <si>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</si>
  <si>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</si>
  <si>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</si>
  <si>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</si>
  <si>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</si>
  <si>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</si>
  <si>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</si>
  <si>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</si>
  <si>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</si>
  <si>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</si>
  <si>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</si>
  <si>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</si>
  <si>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</si>
  <si>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</si>
  <si>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</si>
  <si>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</si>
  <si>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</si>
  <si>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</si>
  <si>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</si>
  <si>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</si>
  <si>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</si>
  <si>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</si>
  <si>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</si>
  <si>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</si>
  <si>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</si>
  <si>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</si>
  <si>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</si>
  <si>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</si>
  <si>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</si>
  <si>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FIDEICOMISO DE RIESGO COMPARTIDO (I6L)</t>
  </si>
  <si>
    <t>C.P. IGNACIO DIEGO MUÑOZ</t>
  </si>
  <si>
    <t>DIRECTOR GENERAL Y DELEGADO FIDUCIARIO ESPECIAL</t>
  </si>
  <si>
    <t>C.P. GREGORIO GONZÁLEZ MARTÍNEZ</t>
  </si>
  <si>
    <t>SUBGERENTE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</si>
</sst>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342171454</v>
      </c>
      <c r="H14" s="40">
        <f>SUM(H15:H27)</f>
        <v>1970919192</v>
      </c>
      <c r="I14" s="21"/>
      <c r="J14" s="21"/>
      <c r="K14" s="67" t="s">
        <v>7</v>
      </c>
      <c r="L14" s="67"/>
      <c r="M14" s="67"/>
      <c r="N14" s="67"/>
      <c r="O14" s="40">
        <f>SUM(O16:O19)</f>
        <v>2419675</v>
      </c>
      <c r="P14" s="40">
        <f>SUM(P16:P19)</f>
        <v>13109493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9038406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2419675</v>
      </c>
      <c r="P19" s="41">
        <v>4071087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103527</v>
      </c>
      <c r="P21" s="40">
        <f>SUM(P22:P25)</f>
        <v>2425418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342171455</v>
      </c>
      <c r="H25" s="41">
        <v>1970919184</v>
      </c>
      <c r="I25" s="21"/>
      <c r="J25" s="21"/>
      <c r="K25" s="33"/>
      <c r="L25" s="66" t="s">
        <v>40</v>
      </c>
      <c r="M25" s="66"/>
      <c r="N25" s="66"/>
      <c r="O25" s="41">
        <v>103527</v>
      </c>
      <c r="P25" s="41">
        <v>2425418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-1</v>
      </c>
      <c r="H27" s="41">
        <v>8</v>
      </c>
      <c r="I27" s="21"/>
      <c r="J27" s="20"/>
      <c r="K27" s="67" t="s">
        <v>69</v>
      </c>
      <c r="L27" s="67"/>
      <c r="M27" s="67"/>
      <c r="N27" s="67"/>
      <c r="O27" s="40">
        <f>O14-O21</f>
        <v>2316148</v>
      </c>
      <c r="P27" s="40">
        <f>P14-P21</f>
        <v>10684075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344376135</v>
      </c>
      <c r="H29" s="40">
        <f>SUM(H30:H48)</f>
        <v>1856545222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232973308</v>
      </c>
      <c r="H30" s="41">
        <v>226994485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6513792</v>
      </c>
      <c r="H31" s="41">
        <v>9164140</v>
      </c>
      <c r="I31" s="21"/>
      <c r="J31" s="20"/>
      <c r="K31" s="67" t="s">
        <v>7</v>
      </c>
      <c r="L31" s="67"/>
      <c r="M31" s="67"/>
      <c r="N31" s="67"/>
      <c r="O31" s="40">
        <f>O33+O36+O37</f>
        <v>104763011</v>
      </c>
      <c r="P31" s="40">
        <f>P33+P36+P37</f>
        <v>9801910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102562841</v>
      </c>
      <c r="H32" s="41">
        <v>113617894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1503391135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9801910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104763011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115218266</v>
      </c>
      <c r="P39" s="40">
        <f>P41+P44+P45</f>
        <v>148026183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115218266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148026183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-10455255</v>
      </c>
      <c r="P47" s="40">
        <f>P31-P39</f>
        <v>-138224273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2326194</v>
      </c>
      <c r="H48" s="41">
        <v>3377568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-2204681</v>
      </c>
      <c r="H50" s="59">
        <f>H14-H29</f>
        <v>114373970</v>
      </c>
      <c r="I50" s="55"/>
      <c r="J50" s="73" t="s">
        <v>71</v>
      </c>
      <c r="K50" s="73"/>
      <c r="L50" s="73"/>
      <c r="M50" s="73"/>
      <c r="N50" s="73"/>
      <c r="O50" s="59">
        <f>G50+O27+O47</f>
        <v>-10343788</v>
      </c>
      <c r="P50" s="59">
        <f>H50+P27+P47</f>
        <v>-13166228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FIDEICOMISO DE RIESGO COMPARTIDO (I6L)</v>
      </c>
    </row>
    <row r="5" spans="1:7" ht="14.25">
      <c r="A5" s="83" t="s">
        <v>4</v>
      </c>
      <c r="B5" s="83"/>
      <c r="C5" s="83"/>
      <c r="D5" s="83"/>
      <c r="E5" s="83"/>
      <c r="F5" s="83"/>
      <c r="G5" s="15"/>
    </row>
    <row r="6" spans="1:7" ht="14.2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342171454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342171455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-1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344376135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232973308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6513792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102562841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2326194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-2204681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2419675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2419675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103527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103527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2316148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104763011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104763011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115218266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115218266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-10455255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-10343788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1970919192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1970919184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1856545222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226994485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9164140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113617894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1503391135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3377568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114373970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13109493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9038406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4071087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2425418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2425418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10684075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9801910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9801910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148026183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148026183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-138224273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-13166228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IGNACIO DIEGO MUÑOZ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 Y DELEGADO FIDUCIARIO ESPECIAL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GREGORIO GONZÁLEZ MARTÍNEZ</v>
      </c>
    </row>
    <row r="116" spans="3:7" ht="15">
      <c r="C116" s="78"/>
      <c r="D116" s="78"/>
      <c r="E116" s="78"/>
      <c r="F116" s="16" t="s">
        <v>56</v>
      </c>
      <c r="G116" s="17" t="str">
        <f>EFE!L58</f>
        <v>SUBGERENTE DE CONTABILIDAD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fernando_blanco</cp:lastModifiedBy>
  <cp:lastPrinted>2014-03-25T16:54:19Z</cp:lastPrinted>
  <dcterms:created xsi:type="dcterms:W3CDTF">2014-01-27T17:55:30Z</dcterms:created>
  <dcterms:modified xsi:type="dcterms:W3CDTF">2014-03-26T02:21:12Z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