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<sst xmlns="http://schemas.openxmlformats.org/spreadsheetml/2006/main" count="157" uniqueCount="53">
  <si>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</si>
  <si>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</si>
  <si>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</si>
  <si>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</si>
  <si>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</si>
  <si>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</si>
  <si>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</si>
  <si>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</si>
  <si>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</si>
  <si>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</si>
  <si>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</si>
  <si>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</si>
  <si>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</si>
  <si>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</si>
  <si>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</si>
  <si>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</si>
  <si>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</si>
  <si>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</si>
  <si>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</si>
  <si>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</si>
  <si>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</si>
  <si>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</si>
  <si>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</si>
  <si>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</si>
  <si>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</si>
  <si>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</si>
  <si>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</si>
  <si>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</si>
  <si>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</si>
  <si>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</si>
  <si>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</si>
  <si>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</si>
  <si>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</si>
  <si>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</si>
  <si>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</si>
  <si>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</si>
  <si>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</si>
  <si>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</si>
  <si>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</si>
  <si>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</si>
  <si>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</si>
  <si>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</si>
  <si>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</si>
  <si>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</si>
  <si>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</si>
  <si>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</si>
  <si>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</si>
  <si>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</si>
  <si>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PARA EL DESARROLLO DE CAPACIDADES DEL SECTOR RURAL, A.C.</t>
  </si>
  <si>
    <t>LUZ MARÍA ILIANA JIMÉNEZ PALACIOS</t>
  </si>
  <si>
    <t>DIRECTORA DE ADMINISTRACIÓN Y FINANZAS</t>
  </si>
  <si>
    <t>J. MERCED MÁRQUEZ URIÓSTEGUI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</si>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</sst>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3">
      <selection activeCell="E20" sqref="E20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2.7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2.75">
      <c r="A16" s="30"/>
      <c r="B16" s="59" t="s">
        <v>15</v>
      </c>
      <c r="C16" s="59"/>
      <c r="D16" s="31">
        <f>SUM(D18:D24)</f>
        <v>248256522</v>
      </c>
      <c r="E16" s="31">
        <f>SUM(E18:E24)</f>
        <v>2105213706</v>
      </c>
      <c r="F16" s="31">
        <f>SUM(F18:F24)</f>
        <v>1997880951</v>
      </c>
      <c r="G16" s="31">
        <f>D16+E16-F16</f>
        <v>355589277</v>
      </c>
      <c r="H16" s="31">
        <f>G16-D16</f>
        <v>107332755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247140506</v>
      </c>
      <c r="E18" s="37">
        <v>2093893844</v>
      </c>
      <c r="F18" s="37">
        <v>1993941278</v>
      </c>
      <c r="G18" s="38">
        <f>D18+E18-F18</f>
        <v>347093072</v>
      </c>
      <c r="H18" s="38">
        <f>G18-D18</f>
        <v>99952566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169154</v>
      </c>
      <c r="E19" s="37">
        <v>7328020</v>
      </c>
      <c r="F19" s="37">
        <v>0</v>
      </c>
      <c r="G19" s="38">
        <f aca="true" t="shared" si="0" ref="G19:G24">D19+E19-F19</f>
        <v>7497174</v>
      </c>
      <c r="H19" s="38">
        <f aca="true" t="shared" si="1" ref="H19:H24">G19-D19</f>
        <v>7328020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946862</v>
      </c>
      <c r="E20" s="37">
        <v>3991842</v>
      </c>
      <c r="F20" s="37">
        <v>3939673</v>
      </c>
      <c r="G20" s="38">
        <f t="shared" si="0"/>
        <v>999031</v>
      </c>
      <c r="H20" s="38">
        <f t="shared" si="1"/>
        <v>52169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2.75">
      <c r="A26" s="30"/>
      <c r="B26" s="59" t="s">
        <v>23</v>
      </c>
      <c r="C26" s="59"/>
      <c r="D26" s="31">
        <f>SUM(D28:D36)</f>
        <v>2515528</v>
      </c>
      <c r="E26" s="31">
        <f>SUM(E28:E36)</f>
        <v>37069908</v>
      </c>
      <c r="F26" s="31">
        <f>SUM(F28:F36)</f>
        <v>37500097.98</v>
      </c>
      <c r="G26" s="31">
        <f>D26+E26-F26</f>
        <v>2085338.0200000033</v>
      </c>
      <c r="H26" s="31">
        <f>G26-D26</f>
        <v>-430189.9799999967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77" t="s">
        <v>27</v>
      </c>
      <c r="C31" s="77"/>
      <c r="D31" s="37">
        <v>27893786</v>
      </c>
      <c r="E31" s="37">
        <v>0</v>
      </c>
      <c r="F31" s="37">
        <v>0</v>
      </c>
      <c r="G31" s="38">
        <f t="shared" si="2"/>
        <v>27893786</v>
      </c>
      <c r="H31" s="38">
        <f t="shared" si="3"/>
        <v>0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-25468479</v>
      </c>
      <c r="E33" s="37">
        <v>0</v>
      </c>
      <c r="F33" s="37">
        <v>398683.98</v>
      </c>
      <c r="G33" s="38">
        <f t="shared" si="2"/>
        <v>-25867162.98</v>
      </c>
      <c r="H33" s="38">
        <f t="shared" si="3"/>
        <v>-398683.98000000045</v>
      </c>
      <c r="I33" s="35"/>
    </row>
    <row r="34" spans="1:9" ht="19.5" customHeight="1">
      <c r="A34" s="33"/>
      <c r="B34" s="77" t="s">
        <v>30</v>
      </c>
      <c r="C34" s="77"/>
      <c r="D34" s="37">
        <v>90221</v>
      </c>
      <c r="E34" s="37">
        <v>37069908</v>
      </c>
      <c r="F34" s="37">
        <v>37101414</v>
      </c>
      <c r="G34" s="38">
        <f t="shared" si="2"/>
        <v>58715</v>
      </c>
      <c r="H34" s="38">
        <f t="shared" si="3"/>
        <v>-31506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2.75">
      <c r="A38" s="26"/>
      <c r="B38" s="78" t="s">
        <v>33</v>
      </c>
      <c r="C38" s="78"/>
      <c r="D38" s="31">
        <f>D16+D26</f>
        <v>250772050</v>
      </c>
      <c r="E38" s="31">
        <f>E16+E26</f>
        <v>2142283614</v>
      </c>
      <c r="F38" s="31">
        <f>F16+F26</f>
        <v>2035381048.98</v>
      </c>
      <c r="G38" s="31">
        <f>G16+G26</f>
        <v>357674615.02</v>
      </c>
      <c r="H38" s="31">
        <f>H16+H26</f>
        <v>106902565.02000001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4.2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248256522</v>
      </c>
    </row>
    <row r="7" spans="2:5" ht="15">
      <c r="B7" s="81"/>
      <c r="C7" s="82"/>
      <c r="D7" s="4" t="s">
        <v>16</v>
      </c>
      <c r="E7" s="5">
        <f>EAA!D18</f>
        <v>247140506</v>
      </c>
    </row>
    <row r="8" spans="2:5" ht="15">
      <c r="B8" s="81"/>
      <c r="C8" s="82"/>
      <c r="D8" s="4" t="s">
        <v>17</v>
      </c>
      <c r="E8" s="5">
        <f>EAA!D19</f>
        <v>169154</v>
      </c>
    </row>
    <row r="9" spans="2:5" ht="15">
      <c r="B9" s="81"/>
      <c r="C9" s="82"/>
      <c r="D9" s="3" t="s">
        <v>18</v>
      </c>
      <c r="E9" s="5">
        <f>EAA!D20</f>
        <v>946862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2515528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27893786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-25468479</v>
      </c>
    </row>
    <row r="21" spans="2:5" ht="15">
      <c r="B21" s="81"/>
      <c r="C21" s="82"/>
      <c r="D21" s="4" t="s">
        <v>30</v>
      </c>
      <c r="E21" s="5">
        <f>EAA!D34</f>
        <v>90221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250772050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2105213706</v>
      </c>
    </row>
    <row r="26" spans="2:5" ht="15">
      <c r="B26" s="81"/>
      <c r="C26" s="82"/>
      <c r="D26" s="4" t="s">
        <v>16</v>
      </c>
      <c r="E26" s="5">
        <f>EAA!E18</f>
        <v>2093893844</v>
      </c>
    </row>
    <row r="27" spans="2:5" ht="15">
      <c r="B27" s="81"/>
      <c r="C27" s="82"/>
      <c r="D27" s="4" t="s">
        <v>17</v>
      </c>
      <c r="E27" s="5">
        <f>EAA!E19</f>
        <v>7328020</v>
      </c>
    </row>
    <row r="28" spans="2:5" ht="15">
      <c r="B28" s="81"/>
      <c r="C28" s="82"/>
      <c r="D28" s="3" t="s">
        <v>18</v>
      </c>
      <c r="E28" s="5">
        <f>EAA!E20</f>
        <v>3991842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37069908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37069908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2142283614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1997880951</v>
      </c>
    </row>
    <row r="45" spans="2:5" ht="15">
      <c r="B45" s="81"/>
      <c r="C45" s="82"/>
      <c r="D45" s="4" t="s">
        <v>16</v>
      </c>
      <c r="E45" s="5">
        <f>EAA!F18</f>
        <v>1993941278</v>
      </c>
    </row>
    <row r="46" spans="2:5" ht="15">
      <c r="B46" s="81"/>
      <c r="C46" s="82"/>
      <c r="D46" s="4" t="s">
        <v>17</v>
      </c>
      <c r="E46" s="5">
        <f>EAA!F19</f>
        <v>0</v>
      </c>
    </row>
    <row r="47" spans="2:5" ht="15">
      <c r="B47" s="81"/>
      <c r="C47" s="82"/>
      <c r="D47" s="3" t="s">
        <v>18</v>
      </c>
      <c r="E47" s="5">
        <f>EAA!F20</f>
        <v>3939673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37500097.98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398683.98</v>
      </c>
    </row>
    <row r="59" spans="2:5" ht="15">
      <c r="B59" s="81"/>
      <c r="C59" s="82"/>
      <c r="D59" s="4" t="s">
        <v>30</v>
      </c>
      <c r="E59" s="5">
        <f>EAA!F34</f>
        <v>37101414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2035381048.98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355589277</v>
      </c>
    </row>
    <row r="64" spans="2:5" ht="15">
      <c r="B64" s="84"/>
      <c r="C64" s="82"/>
      <c r="D64" s="4" t="s">
        <v>16</v>
      </c>
      <c r="E64" s="5">
        <f>EAA!G18</f>
        <v>347093072</v>
      </c>
    </row>
    <row r="65" spans="2:5" ht="15">
      <c r="B65" s="84"/>
      <c r="C65" s="82"/>
      <c r="D65" s="4" t="s">
        <v>17</v>
      </c>
      <c r="E65" s="5">
        <f>EAA!G19</f>
        <v>7497174</v>
      </c>
    </row>
    <row r="66" spans="2:5" ht="15">
      <c r="B66" s="84"/>
      <c r="C66" s="82"/>
      <c r="D66" s="3" t="s">
        <v>18</v>
      </c>
      <c r="E66" s="5">
        <f>EAA!G20</f>
        <v>999031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2085338.0200000033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27893786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-25867162.98</v>
      </c>
    </row>
    <row r="78" spans="2:5" ht="15">
      <c r="B78" s="84"/>
      <c r="C78" s="82"/>
      <c r="D78" s="4" t="s">
        <v>30</v>
      </c>
      <c r="E78" s="5">
        <f>EAA!G34</f>
        <v>58715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357674615.02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107332755</v>
      </c>
    </row>
    <row r="83" spans="2:5" ht="15">
      <c r="B83" s="84"/>
      <c r="C83" s="82"/>
      <c r="D83" s="4" t="s">
        <v>16</v>
      </c>
      <c r="E83" s="5">
        <f>EAA!H18</f>
        <v>99952566</v>
      </c>
    </row>
    <row r="84" spans="2:5" ht="15">
      <c r="B84" s="84"/>
      <c r="C84" s="82"/>
      <c r="D84" s="4" t="s">
        <v>17</v>
      </c>
      <c r="E84" s="5">
        <f>EAA!H19</f>
        <v>7328020</v>
      </c>
    </row>
    <row r="85" spans="2:5" ht="15">
      <c r="B85" s="84"/>
      <c r="C85" s="82"/>
      <c r="D85" s="3" t="s">
        <v>18</v>
      </c>
      <c r="E85" s="5">
        <f>EAA!H20</f>
        <v>52169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-430189.9799999967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-398683.98000000045</v>
      </c>
    </row>
    <row r="97" spans="2:5" ht="15">
      <c r="B97" s="84"/>
      <c r="C97" s="82"/>
      <c r="D97" s="4" t="s">
        <v>30</v>
      </c>
      <c r="E97" s="5">
        <f>EAA!H34</f>
        <v>-31506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106902565.02000001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guadalupe_perez</cp:lastModifiedBy>
  <cp:lastPrinted>2014-03-21T20:59:44Z</cp:lastPrinted>
  <dcterms:created xsi:type="dcterms:W3CDTF">2014-01-27T18:04:15Z</dcterms:created>
  <dcterms:modified xsi:type="dcterms:W3CDTF">2014-03-27T01:17:19Z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