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<sst xmlns="http://schemas.openxmlformats.org/spreadsheetml/2006/main" count="161" uniqueCount="41">
  <si>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</si>
  <si>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</si>
  <si>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</si>
  <si>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</si>
  <si>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</si>
  <si>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</si>
  <si>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</si>
  <si>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</si>
  <si>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</si>
  <si>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</si>
  <si>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</si>
  <si>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</si>
  <si>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</si>
  <si>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</si>
  <si>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</si>
  <si>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</si>
  <si>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</si>
  <si>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</si>
  <si>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</si>
  <si>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</si>
  <si>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</si>
  <si>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</si>
  <si>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</si>
  <si>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</si>
  <si>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</si>
  <si>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</si>
  <si>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</si>
  <si>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</si>
  <si>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</si>
  <si>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</si>
  <si>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</si>
  <si>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</si>
  <si>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</si>
  <si>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</si>
  <si>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</si>
  <si>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</si>
  <si>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C.P. LUIS GERARDO VELAZQUEZ ZEPEDA</t>
  </si>
  <si>
    <t>SUBDIRECTOR DE FINANZAS</t>
  </si>
  <si>
    <t xml:space="preserve">JEFE DEL DEPARTAMENTO DE RECURSOS FINANCIEROS </t>
  </si>
  <si>
    <t xml:space="preserve">LIC. REBECA RUIZ RUIZ </t>
  </si>
  <si>
    <t>COMISION NACIONAL DE LAS ZONAS ARIDAS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</si>
</sst>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6">
      <selection activeCell="F1" sqref="F1:G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40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125969550</v>
      </c>
      <c r="E16" s="40">
        <f>SUM(E17:E19)</f>
        <v>-116420196</v>
      </c>
      <c r="F16" s="40">
        <f>SUM(F17:F19)</f>
        <v>0</v>
      </c>
      <c r="G16" s="40">
        <f>SUM(G17:G19)</f>
        <v>17414</v>
      </c>
      <c r="H16" s="40">
        <f>SUM(D16:G16)</f>
        <v>9566768</v>
      </c>
      <c r="I16" s="34"/>
    </row>
    <row r="17" spans="1:9" ht="13.5">
      <c r="A17" s="30"/>
      <c r="B17" s="55" t="s">
        <v>14</v>
      </c>
      <c r="C17" s="55"/>
      <c r="D17" s="41">
        <v>125969550</v>
      </c>
      <c r="E17" s="41">
        <v>-116420196</v>
      </c>
      <c r="F17" s="41">
        <v>0</v>
      </c>
      <c r="G17" s="41"/>
      <c r="H17" s="39">
        <f aca="true" t="shared" si="0" ref="H17:H25">SUM(D17:G17)</f>
        <v>9549354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17414</v>
      </c>
      <c r="H19" s="39">
        <f t="shared" si="0"/>
        <v>17414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0</v>
      </c>
      <c r="F21" s="40">
        <f>SUM(F22:F25)</f>
        <v>-318056</v>
      </c>
      <c r="G21" s="40">
        <f>SUM(G22:G25)</f>
        <v>0</v>
      </c>
      <c r="H21" s="40">
        <f t="shared" si="0"/>
        <v>-318056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-318056</v>
      </c>
      <c r="G22" s="41"/>
      <c r="H22" s="39">
        <f t="shared" si="0"/>
        <v>-318056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/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125969550</v>
      </c>
      <c r="E27" s="42">
        <f>E14+E16+E21</f>
        <v>-116420196</v>
      </c>
      <c r="F27" s="42">
        <f>F14+F16+F21</f>
        <v>-318056</v>
      </c>
      <c r="G27" s="42">
        <f>G14+G16+G21</f>
        <v>17414</v>
      </c>
      <c r="H27" s="42">
        <f>SUM(D27:G27)</f>
        <v>9248712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-43425816</v>
      </c>
      <c r="E29" s="40">
        <f>SUM(E30:E32)</f>
        <v>35515439</v>
      </c>
      <c r="F29" s="40">
        <f>SUM(F30:F32)</f>
        <v>0</v>
      </c>
      <c r="G29" s="40">
        <f>SUM(G30:G32)</f>
        <v>5543</v>
      </c>
      <c r="H29" s="40">
        <f>SUM(D29:G29)</f>
        <v>-7904834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5429</v>
      </c>
      <c r="E31" s="41"/>
      <c r="F31" s="41"/>
      <c r="G31" s="41">
        <v>0</v>
      </c>
      <c r="H31" s="39">
        <f>SUM(D31:G31)</f>
        <v>5429</v>
      </c>
      <c r="I31" s="34"/>
    </row>
    <row r="32" spans="1:9" ht="13.5">
      <c r="A32" s="30"/>
      <c r="B32" s="55" t="s">
        <v>16</v>
      </c>
      <c r="C32" s="55"/>
      <c r="D32" s="41">
        <v>-43431245</v>
      </c>
      <c r="E32" s="41">
        <v>35515439</v>
      </c>
      <c r="F32" s="41">
        <v>0</v>
      </c>
      <c r="G32" s="41">
        <v>5543</v>
      </c>
      <c r="H32" s="39">
        <f>SUM(D32:G32)</f>
        <v>-7910263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-289324</v>
      </c>
      <c r="G34" s="40">
        <f>SUM(G35:G38)</f>
        <v>0</v>
      </c>
      <c r="H34" s="40">
        <f>SUM(D34:G34)</f>
        <v>-289324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-289324</v>
      </c>
      <c r="G35" s="41">
        <v>0</v>
      </c>
      <c r="H35" s="39">
        <f>SUM(D35:G35)</f>
        <v>-289324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/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82543734</v>
      </c>
      <c r="E40" s="44">
        <f>E27+E29+E34</f>
        <v>-80904757</v>
      </c>
      <c r="F40" s="44">
        <f>F27+F29+F34</f>
        <v>-607380</v>
      </c>
      <c r="G40" s="44">
        <f>G27+G29+G34</f>
        <v>22957</v>
      </c>
      <c r="H40" s="44">
        <f>SUM(D40:G40)</f>
        <v>1054554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36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37</v>
      </c>
      <c r="D47" s="53"/>
      <c r="E47" s="17"/>
      <c r="F47" s="17"/>
      <c r="G47" s="53" t="s">
        <v>38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45.75">
      <c r="B3" s="72" t="s">
        <v>5</v>
      </c>
      <c r="C3" s="72"/>
      <c r="D3" s="72"/>
      <c r="E3" s="5" t="str">
        <f>EVHP!C8</f>
        <v>COMISION NACIONAL DE LAS ZONAS ARIDAS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125969550</v>
      </c>
    </row>
    <row r="8" spans="2:5" ht="15">
      <c r="B8" s="67"/>
      <c r="C8" s="68" t="s">
        <v>14</v>
      </c>
      <c r="D8" s="68"/>
      <c r="E8" s="3">
        <f>EVHP!D17</f>
        <v>125969550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125969550</v>
      </c>
    </row>
    <row r="17" spans="2:5" ht="34.5" customHeight="1">
      <c r="B17" s="67"/>
      <c r="C17" s="70" t="s">
        <v>23</v>
      </c>
      <c r="D17" s="70"/>
      <c r="E17" s="2">
        <f>EVHP!D29</f>
        <v>-43425816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5429</v>
      </c>
    </row>
    <row r="20" spans="2:5" ht="32.25" customHeight="1">
      <c r="B20" s="67"/>
      <c r="C20" s="68" t="s">
        <v>16</v>
      </c>
      <c r="D20" s="68"/>
      <c r="E20" s="3">
        <f>EVHP!D32</f>
        <v>-43431245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82543734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-116420196</v>
      </c>
    </row>
    <row r="29" spans="2:5" ht="15">
      <c r="B29" s="66"/>
      <c r="C29" s="68" t="s">
        <v>14</v>
      </c>
      <c r="D29" s="68"/>
      <c r="E29" s="3">
        <f>EVHP!E17</f>
        <v>-116420196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0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-116420196</v>
      </c>
    </row>
    <row r="38" spans="2:5" ht="15">
      <c r="B38" s="66"/>
      <c r="C38" s="70" t="s">
        <v>23</v>
      </c>
      <c r="D38" s="70"/>
      <c r="E38" s="2">
        <f>SUM(E39:E41)</f>
        <v>35515439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35515439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-80904757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-318056</v>
      </c>
    </row>
    <row r="54" spans="2:5" ht="15">
      <c r="B54" s="66"/>
      <c r="C54" s="68" t="s">
        <v>18</v>
      </c>
      <c r="D54" s="68"/>
      <c r="E54" s="3">
        <f>EVHP!F22</f>
        <v>-318056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-318056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-289324</v>
      </c>
    </row>
    <row r="64" spans="2:5" ht="15">
      <c r="B64" s="66"/>
      <c r="C64" s="68" t="s">
        <v>18</v>
      </c>
      <c r="D64" s="68"/>
      <c r="E64" s="3">
        <f>EVHP!F35</f>
        <v>-289324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-607380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17414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17414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17414</v>
      </c>
    </row>
    <row r="80" spans="2:5" ht="15">
      <c r="B80" s="67"/>
      <c r="C80" s="70" t="s">
        <v>23</v>
      </c>
      <c r="D80" s="70"/>
      <c r="E80" s="2">
        <f>SUM(E81:E83)</f>
        <v>5543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5543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22957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9566768</v>
      </c>
    </row>
    <row r="92" spans="2:5" ht="15">
      <c r="B92" s="67"/>
      <c r="C92" s="68" t="s">
        <v>14</v>
      </c>
      <c r="D92" s="68"/>
      <c r="E92" s="3">
        <f>EVHP!H17</f>
        <v>9549354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17414</v>
      </c>
    </row>
    <row r="95" spans="2:5" ht="15">
      <c r="B95" s="67"/>
      <c r="C95" s="70" t="s">
        <v>17</v>
      </c>
      <c r="D95" s="70"/>
      <c r="E95" s="2">
        <f>EVHP!H21</f>
        <v>-318056</v>
      </c>
    </row>
    <row r="96" spans="2:5" ht="15">
      <c r="B96" s="67"/>
      <c r="C96" s="68" t="s">
        <v>18</v>
      </c>
      <c r="D96" s="68"/>
      <c r="E96" s="3">
        <f>EVHP!H22</f>
        <v>-318056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125969550</v>
      </c>
    </row>
    <row r="101" spans="2:5" ht="15">
      <c r="B101" s="67"/>
      <c r="C101" s="70" t="s">
        <v>23</v>
      </c>
      <c r="D101" s="70"/>
      <c r="E101" s="2">
        <f>SUM(E17:H17)</f>
        <v>-43425816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5429</v>
      </c>
    </row>
    <row r="104" spans="2:5" ht="15">
      <c r="B104" s="67"/>
      <c r="C104" s="68" t="s">
        <v>16</v>
      </c>
      <c r="D104" s="68"/>
      <c r="E104" s="3">
        <f>EVHP!H32</f>
        <v>-7910263</v>
      </c>
    </row>
    <row r="105" spans="2:5" ht="15">
      <c r="B105" s="67"/>
      <c r="C105" s="70" t="s">
        <v>17</v>
      </c>
      <c r="D105" s="70"/>
      <c r="E105" s="2">
        <f>EVHP!H34</f>
        <v>-289324</v>
      </c>
    </row>
    <row r="106" spans="2:5" ht="15">
      <c r="B106" s="67"/>
      <c r="C106" s="68" t="s">
        <v>18</v>
      </c>
      <c r="D106" s="68"/>
      <c r="E106" s="3">
        <f>EVHP!H35</f>
        <v>-289324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82543734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C.P. LUIS GERARDO VELAZQUEZ ZEPEDA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2014-02-17T22:36:02Z</cp:lastPrinted>
  <dcterms:created xsi:type="dcterms:W3CDTF">2014-01-27T17:49:52Z</dcterms:created>
  <dcterms:modified xsi:type="dcterms:W3CDTF">2014-03-25T23:34:34Z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