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<sst xmlns="http://schemas.openxmlformats.org/spreadsheetml/2006/main" count="157" uniqueCount="53">
  <si>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</si>
  <si>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</si>
  <si>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</si>
  <si>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</si>
  <si>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</si>
  <si>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</si>
  <si>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</si>
  <si>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</si>
  <si>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</si>
  <si>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</si>
  <si>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</si>
  <si>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</si>
  <si>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</si>
  <si>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</si>
  <si>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</si>
  <si>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</si>
  <si>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</si>
  <si>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</si>
  <si>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</si>
  <si>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</si>
  <si>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</si>
  <si>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</si>
  <si>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</si>
  <si>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</si>
  <si>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</si>
  <si>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</si>
  <si>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</si>
  <si>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</si>
  <si>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</si>
  <si>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</si>
  <si>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</si>
  <si>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</si>
  <si>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</si>
  <si>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</si>
  <si>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</si>
  <si>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</si>
  <si>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</si>
  <si>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</si>
  <si>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</si>
  <si>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</si>
  <si>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</si>
  <si>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</si>
  <si>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</si>
  <si>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</si>
  <si>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</si>
  <si>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</si>
  <si>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</si>
  <si>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</si>
  <si>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 xml:space="preserve">COMISION NACIONAL DE LAS ZONAS ARIDAS </t>
  </si>
  <si>
    <t>C.P. LUIS GERARDO VELAZQUEZ ZEPEDA</t>
  </si>
  <si>
    <t>SUBDIRECTOR DE FINANZAS</t>
  </si>
  <si>
    <t xml:space="preserve">LIC. REBECA RUIZ RUIZ </t>
  </si>
  <si>
    <t xml:space="preserve">JEFE DEL DEPARTAMENTO DE RECURSOS FINANCIEROS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</si>
</sst>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4">
      <selection activeCell="D35" sqref="D35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355603034</v>
      </c>
      <c r="E16" s="31">
        <f>SUM(E18:E24)</f>
        <v>6908839462</v>
      </c>
      <c r="F16" s="31">
        <f>SUM(F18:F24)</f>
        <v>6407141088</v>
      </c>
      <c r="G16" s="31">
        <f>D16+E16-F16</f>
        <v>857301408</v>
      </c>
      <c r="H16" s="31">
        <f>G16-D16</f>
        <v>501698374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352651900</v>
      </c>
      <c r="E18" s="37">
        <v>6893490704</v>
      </c>
      <c r="F18" s="37">
        <v>6393844832</v>
      </c>
      <c r="G18" s="38">
        <f>D18+E18-F18</f>
        <v>852297772</v>
      </c>
      <c r="H18" s="38">
        <f>G18-D18</f>
        <v>499645872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2803611</v>
      </c>
      <c r="E19" s="37">
        <v>15049427</v>
      </c>
      <c r="F19" s="37">
        <v>12849402</v>
      </c>
      <c r="G19" s="38">
        <f aca="true" t="shared" si="0" ref="G19:G24">D19+E19-F19</f>
        <v>5003636</v>
      </c>
      <c r="H19" s="38">
        <f aca="true" t="shared" si="1" ref="H19:H24">G19-D19</f>
        <v>2200025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147523</v>
      </c>
      <c r="E22" s="37">
        <v>299331</v>
      </c>
      <c r="F22" s="37">
        <v>446854</v>
      </c>
      <c r="G22" s="38">
        <f t="shared" si="0"/>
        <v>0</v>
      </c>
      <c r="H22" s="38">
        <f t="shared" si="1"/>
        <v>-147523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9596844</v>
      </c>
      <c r="E26" s="31">
        <f>SUM(E28:E36)</f>
        <v>21306626</v>
      </c>
      <c r="F26" s="31">
        <f>SUM(F28:F36)</f>
        <v>29500781</v>
      </c>
      <c r="G26" s="31">
        <f>D26+E26-F26</f>
        <v>1402689</v>
      </c>
      <c r="H26" s="31">
        <f>G26-D26</f>
        <v>-8194155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100000</v>
      </c>
      <c r="E29" s="37">
        <v>0</v>
      </c>
      <c r="F29" s="37">
        <v>0</v>
      </c>
      <c r="G29" s="38">
        <f aca="true" t="shared" si="2" ref="G29:G36">D29+E29-F29</f>
        <v>100000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27112216</v>
      </c>
      <c r="E30" s="37">
        <v>0</v>
      </c>
      <c r="F30" s="37">
        <v>22707548</v>
      </c>
      <c r="G30" s="38">
        <f t="shared" si="2"/>
        <v>4404668</v>
      </c>
      <c r="H30" s="38">
        <f t="shared" si="3"/>
        <v>-22707548</v>
      </c>
      <c r="I30" s="35"/>
    </row>
    <row r="31" spans="1:9" ht="19.5" customHeight="1">
      <c r="A31" s="33"/>
      <c r="B31" s="56" t="s">
        <v>27</v>
      </c>
      <c r="C31" s="56"/>
      <c r="D31" s="37">
        <v>20013075</v>
      </c>
      <c r="E31" s="37">
        <v>3156666</v>
      </c>
      <c r="F31" s="37">
        <v>3410144</v>
      </c>
      <c r="G31" s="38">
        <f t="shared" si="2"/>
        <v>19759597</v>
      </c>
      <c r="H31" s="38">
        <f t="shared" si="3"/>
        <v>-253478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-37628447</v>
      </c>
      <c r="E33" s="37">
        <v>18149960</v>
      </c>
      <c r="F33" s="37">
        <v>3383089</v>
      </c>
      <c r="G33" s="38">
        <f t="shared" si="2"/>
        <v>-22861576</v>
      </c>
      <c r="H33" s="38">
        <f t="shared" si="3"/>
        <v>14766871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/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2.75">
      <c r="A38" s="26"/>
      <c r="B38" s="66" t="s">
        <v>33</v>
      </c>
      <c r="C38" s="66"/>
      <c r="D38" s="31">
        <f>D16+D26</f>
        <v>365199878</v>
      </c>
      <c r="E38" s="31">
        <f>E16+E26</f>
        <v>6930146088</v>
      </c>
      <c r="F38" s="31">
        <f>F16+F26</f>
        <v>6436641869</v>
      </c>
      <c r="G38" s="31">
        <f>G16+G26</f>
        <v>858704097</v>
      </c>
      <c r="H38" s="31">
        <f>H16+H26</f>
        <v>493504219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355603034</v>
      </c>
    </row>
    <row r="7" spans="2:5" ht="15">
      <c r="B7" s="81"/>
      <c r="C7" s="82"/>
      <c r="D7" s="4" t="s">
        <v>16</v>
      </c>
      <c r="E7" s="5">
        <f>EAA!D18</f>
        <v>352651900</v>
      </c>
    </row>
    <row r="8" spans="2:5" ht="15">
      <c r="B8" s="81"/>
      <c r="C8" s="82"/>
      <c r="D8" s="4" t="s">
        <v>17</v>
      </c>
      <c r="E8" s="5">
        <f>EAA!D19</f>
        <v>2803611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147523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9596844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100000</v>
      </c>
    </row>
    <row r="17" spans="2:5" ht="15">
      <c r="B17" s="81"/>
      <c r="C17" s="82"/>
      <c r="D17" s="3" t="s">
        <v>26</v>
      </c>
      <c r="E17" s="5">
        <f>EAA!D30</f>
        <v>27112216</v>
      </c>
    </row>
    <row r="18" spans="2:5" ht="15">
      <c r="B18" s="81"/>
      <c r="C18" s="82"/>
      <c r="D18" s="4" t="s">
        <v>27</v>
      </c>
      <c r="E18" s="5">
        <f>EAA!D31</f>
        <v>20013075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-37628447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365199878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6908839462</v>
      </c>
    </row>
    <row r="26" spans="2:5" ht="15">
      <c r="B26" s="81"/>
      <c r="C26" s="82"/>
      <c r="D26" s="4" t="s">
        <v>16</v>
      </c>
      <c r="E26" s="5">
        <f>EAA!E18</f>
        <v>6893490704</v>
      </c>
    </row>
    <row r="27" spans="2:5" ht="15">
      <c r="B27" s="81"/>
      <c r="C27" s="82"/>
      <c r="D27" s="4" t="s">
        <v>17</v>
      </c>
      <c r="E27" s="5">
        <f>EAA!E19</f>
        <v>15049427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299331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21306626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3156666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18149960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6930146088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6407141088</v>
      </c>
    </row>
    <row r="45" spans="2:5" ht="15">
      <c r="B45" s="81"/>
      <c r="C45" s="82"/>
      <c r="D45" s="4" t="s">
        <v>16</v>
      </c>
      <c r="E45" s="5">
        <f>EAA!F18</f>
        <v>6393844832</v>
      </c>
    </row>
    <row r="46" spans="2:5" ht="15">
      <c r="B46" s="81"/>
      <c r="C46" s="82"/>
      <c r="D46" s="4" t="s">
        <v>17</v>
      </c>
      <c r="E46" s="5">
        <f>EAA!F19</f>
        <v>12849402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446854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29500781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22707548</v>
      </c>
    </row>
    <row r="56" spans="2:5" ht="15">
      <c r="B56" s="81"/>
      <c r="C56" s="82"/>
      <c r="D56" s="4" t="s">
        <v>27</v>
      </c>
      <c r="E56" s="5">
        <f>EAA!F31</f>
        <v>3410144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3383089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6436641869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857301408</v>
      </c>
    </row>
    <row r="64" spans="2:5" ht="15">
      <c r="B64" s="84"/>
      <c r="C64" s="82"/>
      <c r="D64" s="4" t="s">
        <v>16</v>
      </c>
      <c r="E64" s="5">
        <f>EAA!G18</f>
        <v>852297772</v>
      </c>
    </row>
    <row r="65" spans="2:5" ht="15">
      <c r="B65" s="84"/>
      <c r="C65" s="82"/>
      <c r="D65" s="4" t="s">
        <v>17</v>
      </c>
      <c r="E65" s="5">
        <f>EAA!G19</f>
        <v>5003636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1402689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100000</v>
      </c>
    </row>
    <row r="74" spans="2:5" ht="15">
      <c r="B74" s="84"/>
      <c r="C74" s="82"/>
      <c r="D74" s="3" t="s">
        <v>26</v>
      </c>
      <c r="E74" s="5">
        <f>EAA!G30</f>
        <v>4404668</v>
      </c>
    </row>
    <row r="75" spans="2:5" ht="15">
      <c r="B75" s="84"/>
      <c r="C75" s="82"/>
      <c r="D75" s="4" t="s">
        <v>27</v>
      </c>
      <c r="E75" s="5">
        <f>EAA!G31</f>
        <v>19759597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-22861576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858704097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501698374</v>
      </c>
    </row>
    <row r="83" spans="2:5" ht="15">
      <c r="B83" s="84"/>
      <c r="C83" s="82"/>
      <c r="D83" s="4" t="s">
        <v>16</v>
      </c>
      <c r="E83" s="5">
        <f>EAA!H18</f>
        <v>499645872</v>
      </c>
    </row>
    <row r="84" spans="2:5" ht="15">
      <c r="B84" s="84"/>
      <c r="C84" s="82"/>
      <c r="D84" s="4" t="s">
        <v>17</v>
      </c>
      <c r="E84" s="5">
        <f>EAA!H19</f>
        <v>2200025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-147523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-8194155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-22707548</v>
      </c>
    </row>
    <row r="94" spans="2:5" ht="15">
      <c r="B94" s="84"/>
      <c r="C94" s="82"/>
      <c r="D94" s="4" t="s">
        <v>27</v>
      </c>
      <c r="E94" s="5">
        <f>EAA!H31</f>
        <v>-253478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14766871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493504219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2014-03-11T16:37:10Z</cp:lastPrinted>
  <dcterms:created xsi:type="dcterms:W3CDTF">2014-01-27T18:04:15Z</dcterms:created>
  <dcterms:modified xsi:type="dcterms:W3CDTF">2014-03-25T23:35:20Z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