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A" sheetId="1" r:id="rId1"/>
    <sheet name="PT_EA" sheetId="2" state="hidden" r:id="rId2"/>
    <sheet name="Hoja1" sheetId="3" r:id="rId3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<sst xmlns="http://schemas.openxmlformats.org/spreadsheetml/2006/main" count="194" uniqueCount="79">
  <si>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</si>
  <si>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</si>
  <si>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</si>
  <si>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</si>
  <si>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</si>
  <si>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</si>
  <si>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</si>
  <si>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</si>
  <si>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</si>
  <si>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</si>
  <si>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</si>
  <si>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</si>
  <si>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</si>
  <si>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</si>
  <si>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</si>
  <si>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</si>
  <si>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</si>
  <si>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</si>
  <si>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</si>
  <si>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</si>
  <si>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</si>
  <si>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</si>
  <si>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</si>
  <si>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</si>
  <si>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</si>
  <si>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</si>
  <si>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</si>
  <si>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</si>
  <si>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</si>
  <si>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</si>
  <si>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</si>
  <si>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</si>
  <si>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</si>
  <si>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</si>
  <si>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</si>
  <si>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</si>
  <si>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</si>
  <si>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</si>
  <si>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</si>
  <si>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</si>
  <si>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</si>
  <si>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</si>
  <si>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</si>
  <si>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</si>
  <si>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</si>
  <si>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</si>
  <si>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</si>
  <si>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</si>
  <si>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</si>
  <si>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</si>
  <si>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</si>
  <si>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</si>
  <si>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</si>
  <si>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</si>
  <si>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</si>
  <si>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</si>
  <si>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</si>
  <si>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</si>
  <si>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</si>
  <si>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</si>
  <si>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</si>
  <si>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</si>
  <si>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</si>
  <si>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</si>
  <si>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</si>
  <si>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</si>
  <si>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</si>
  <si>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</si>
  <si>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</si>
  <si>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</si>
  <si>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</si>
  <si>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</si>
  <si>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</si>
  <si>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</si>
  <si>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ADMINISTRACION PORTUARIA INTEGRAL DE DOS BOCAS, S.A. DE C.V.</t>
  </si>
  <si>
    <t>L.C. Andrés Manuel Rodríguez Sastré</t>
  </si>
  <si>
    <t>Jefe de Contabilidad y Presupuesto</t>
  </si>
  <si>
    <t>Horacio Schroeder Bejarano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</si>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</sst>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162962808</v>
      </c>
      <c r="E12" s="44">
        <f>SUM(E13:E20)</f>
        <v>139170973</v>
      </c>
      <c r="F12" s="45"/>
      <c r="G12" s="75" t="s">
        <v>28</v>
      </c>
      <c r="H12" s="75"/>
      <c r="I12" s="44">
        <f>SUM(I13:I15)</f>
        <v>73418725</v>
      </c>
      <c r="J12" s="44">
        <f>SUM(J13:J15)</f>
        <v>85046944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19656068</v>
      </c>
      <c r="J13" s="48">
        <v>20971642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6062042</v>
      </c>
      <c r="J14" s="48">
        <v>4629171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47700615</v>
      </c>
      <c r="J15" s="48">
        <v>59446131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162962808</v>
      </c>
      <c r="E19" s="48">
        <v>139170973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16884214</v>
      </c>
      <c r="E26" s="44">
        <f>SUM(E27:E31)</f>
        <v>13695616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5279152</v>
      </c>
      <c r="E27" s="48">
        <v>5669491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11605062</v>
      </c>
      <c r="E31" s="48">
        <v>8026125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179847022</v>
      </c>
      <c r="E33" s="54">
        <f>E12+E22+E26</f>
        <v>152866589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73325058</v>
      </c>
      <c r="J40" s="56">
        <f>SUM(J41:J46)</f>
        <v>17246760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4691049</v>
      </c>
      <c r="J41" s="48">
        <v>5118937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3000974</v>
      </c>
      <c r="J42" s="48">
        <v>1198684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f>50201531+15431504</f>
        <v>65633035</v>
      </c>
      <c r="J46" s="48">
        <f>12127823-1198684</f>
        <v>10929139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35919399</v>
      </c>
      <c r="J48" s="56">
        <f>SUM(J49)</f>
        <v>24992301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35919399</v>
      </c>
      <c r="J49" s="48">
        <v>24992301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182663182</v>
      </c>
      <c r="J51" s="58">
        <f>J12+J17+J28+J33+J40+J48</f>
        <v>127286005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-2816160</v>
      </c>
      <c r="J53" s="58">
        <f>E33-J51</f>
        <v>25580584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77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ADMINISTRACION PORTUARIA INTEGRAL DE DOS BOCAS, S.A. 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162962808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162962808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16884214</v>
      </c>
    </row>
    <row r="19" spans="1:5" ht="24" customHeight="1">
      <c r="A19" s="92"/>
      <c r="B19" s="94"/>
      <c r="C19" s="86" t="s">
        <v>21</v>
      </c>
      <c r="D19" s="86"/>
      <c r="E19" s="6">
        <f>'EA'!D27</f>
        <v>5279152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11605062</v>
      </c>
    </row>
    <row r="24" spans="1:5" ht="24" customHeight="1">
      <c r="A24" s="92"/>
      <c r="B24" s="7"/>
      <c r="C24" s="88" t="s">
        <v>26</v>
      </c>
      <c r="D24" s="88"/>
      <c r="E24" s="4">
        <f>'EA'!D33</f>
        <v>179847022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73418725</v>
      </c>
    </row>
    <row r="26" spans="1:5" ht="24" customHeight="1">
      <c r="A26" s="92"/>
      <c r="B26" s="95"/>
      <c r="C26" s="86" t="s">
        <v>29</v>
      </c>
      <c r="D26" s="86"/>
      <c r="E26" s="5">
        <f>'EA'!I13</f>
        <v>19656068</v>
      </c>
    </row>
    <row r="27" spans="1:5" ht="24" customHeight="1">
      <c r="A27" s="92"/>
      <c r="B27" s="95"/>
      <c r="C27" s="86" t="s">
        <v>30</v>
      </c>
      <c r="D27" s="86"/>
      <c r="E27" s="5">
        <f>'EA'!I14</f>
        <v>6062042</v>
      </c>
    </row>
    <row r="28" spans="1:5" ht="24" customHeight="1">
      <c r="A28" s="92"/>
      <c r="B28" s="95"/>
      <c r="C28" s="86" t="s">
        <v>31</v>
      </c>
      <c r="D28" s="86"/>
      <c r="E28" s="5">
        <f>'EA'!I15</f>
        <v>47700615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73325058</v>
      </c>
    </row>
    <row r="50" spans="1:5" ht="24" customHeight="1">
      <c r="A50" s="92"/>
      <c r="B50" s="95"/>
      <c r="C50" s="86" t="s">
        <v>52</v>
      </c>
      <c r="D50" s="86"/>
      <c r="E50" s="5">
        <f>'EA'!I41</f>
        <v>4691049</v>
      </c>
    </row>
    <row r="51" spans="1:5" ht="24" customHeight="1">
      <c r="A51" s="92"/>
      <c r="B51" s="95"/>
      <c r="C51" s="86" t="s">
        <v>53</v>
      </c>
      <c r="D51" s="86"/>
      <c r="E51" s="5">
        <f>'EA'!I42</f>
        <v>3000974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65633035</v>
      </c>
    </row>
    <row r="56" spans="1:5" ht="24" customHeight="1">
      <c r="A56" s="92"/>
      <c r="B56" s="95"/>
      <c r="C56" s="85" t="s">
        <v>57</v>
      </c>
      <c r="D56" s="85"/>
      <c r="E56" s="4">
        <f>'EA'!I48</f>
        <v>35919399</v>
      </c>
    </row>
    <row r="57" spans="1:5" ht="24" customHeight="1">
      <c r="A57" s="92"/>
      <c r="B57" s="95"/>
      <c r="C57" s="86" t="s">
        <v>58</v>
      </c>
      <c r="D57" s="86"/>
      <c r="E57" s="5">
        <f>'EA'!I49</f>
        <v>35919399</v>
      </c>
    </row>
    <row r="58" spans="1:5" ht="24" customHeight="1">
      <c r="A58" s="92"/>
      <c r="B58" s="95"/>
      <c r="C58" s="88" t="s">
        <v>59</v>
      </c>
      <c r="D58" s="88"/>
      <c r="E58" s="4">
        <f>'EA'!I51</f>
        <v>182663182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-2816160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139170973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139170973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13695616</v>
      </c>
    </row>
    <row r="73" spans="1:5" ht="24" customHeight="1">
      <c r="A73" s="92"/>
      <c r="B73" s="94"/>
      <c r="C73" s="86" t="s">
        <v>21</v>
      </c>
      <c r="D73" s="86"/>
      <c r="E73" s="6">
        <f>'EA'!E27</f>
        <v>5669491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8026125</v>
      </c>
    </row>
    <row r="78" spans="1:5" ht="24" customHeight="1">
      <c r="A78" s="92"/>
      <c r="B78" s="7"/>
      <c r="C78" s="88" t="s">
        <v>26</v>
      </c>
      <c r="D78" s="88"/>
      <c r="E78" s="4">
        <f>'EA'!E33</f>
        <v>152866589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85046944</v>
      </c>
    </row>
    <row r="80" spans="1:5" ht="24" customHeight="1">
      <c r="A80" s="92"/>
      <c r="B80" s="95"/>
      <c r="C80" s="86" t="s">
        <v>29</v>
      </c>
      <c r="D80" s="86"/>
      <c r="E80" s="5">
        <f>'EA'!J13</f>
        <v>20971642</v>
      </c>
    </row>
    <row r="81" spans="1:5" ht="24" customHeight="1">
      <c r="A81" s="92"/>
      <c r="B81" s="95"/>
      <c r="C81" s="86" t="s">
        <v>30</v>
      </c>
      <c r="D81" s="86"/>
      <c r="E81" s="5">
        <f>'EA'!J14</f>
        <v>4629171</v>
      </c>
    </row>
    <row r="82" spans="1:5" ht="24" customHeight="1">
      <c r="A82" s="92"/>
      <c r="B82" s="95"/>
      <c r="C82" s="86" t="s">
        <v>31</v>
      </c>
      <c r="D82" s="86"/>
      <c r="E82" s="5">
        <f>'EA'!J15</f>
        <v>59446131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17246760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5118937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1198684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10929139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24992301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24992301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127286005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25580584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Horacio Schroeder Bejarano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Gerente de Administración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 Andrés Manuel Rodríguez Sastré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Jefe de Contabilidad y Presupuesto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Lilia Ivonne Pineda Castañeda</cp:lastModifiedBy>
  <cp:lastPrinted>2014-03-15T00:54:26Z</cp:lastPrinted>
  <dcterms:created xsi:type="dcterms:W3CDTF">2014-01-27T17:39:58Z</dcterms:created>
  <dcterms:modified xsi:type="dcterms:W3CDTF">2014-03-25T19:41:18Z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