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915" windowHeight="901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<sst xmlns="http://schemas.openxmlformats.org/spreadsheetml/2006/main" count="67" uniqueCount="64">
  <si>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Gerente de Administración y Finanzas</t>
  </si>
  <si>
    <t>Director General</t>
  </si>
  <si>
    <t>C.P. Lorena Espinosa Rodríguez</t>
  </si>
  <si>
    <t>Raúl Torre Gamboa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</si>
  <si>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</si>
  <si>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</si>
  <si>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</si>
  <si>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</si>
  <si>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</si>
  <si>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</si>
  <si>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</si>
  <si>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</si>
  <si>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</si>
  <si>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</si>
  <si>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</si>
  <si>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</si>
  <si>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</si>
  <si>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</si>
  <si>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</si>
  <si>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</si>
  <si>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</si>
  <si>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</si>
  <si>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</si>
  <si>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</si>
  <si>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</si>
  <si>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</si>
  <si>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</si>
  <si>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</si>
  <si>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</si>
  <si>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</si>
  <si>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</si>
  <si>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</si>
  <si>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</si>
  <si>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</si>
  <si>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</si>
  <si>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</si>
  <si>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</si>
  <si>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</si>
  <si>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</si>
  <si>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</si>
  <si>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</si>
  <si>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</si>
  <si>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</si>
  <si>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</si>
  <si>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</si>
  <si>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</si>
  <si>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</si>
  <si>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</si>
  <si>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</si>
  <si>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</si>
  <si>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</si>
  <si>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</si>
  <si>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</si>
  <si>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</si>
  <si>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</si>
  <si>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</si>
  <si>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</si>
  <si>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</si>
  <si>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Administración Portuaria Integral de Progreso, S.A. de C.V.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</si>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</sst>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2U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29664376</v>
          </cell>
          <cell r="E18">
            <v>24603083</v>
          </cell>
          <cell r="I18">
            <v>2945493</v>
          </cell>
          <cell r="J18">
            <v>7287617</v>
          </cell>
        </row>
        <row r="19">
          <cell r="D19">
            <v>1680611</v>
          </cell>
          <cell r="E19">
            <v>2173687</v>
          </cell>
          <cell r="I19">
            <v>0</v>
          </cell>
          <cell r="J19">
            <v>0</v>
          </cell>
        </row>
        <row r="20">
          <cell r="D20">
            <v>3903661</v>
          </cell>
          <cell r="E20">
            <v>1538474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32382</v>
          </cell>
          <cell r="E22">
            <v>38815</v>
          </cell>
          <cell r="I22">
            <v>0</v>
          </cell>
          <cell r="J22">
            <v>0</v>
          </cell>
        </row>
        <row r="23">
          <cell r="D23">
            <v>-503109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16264344</v>
          </cell>
          <cell r="E24">
            <v>4072813</v>
          </cell>
          <cell r="I24">
            <v>0</v>
          </cell>
          <cell r="J24">
            <v>0</v>
          </cell>
        </row>
        <row r="25">
          <cell r="I25">
            <v>172910</v>
          </cell>
          <cell r="J25">
            <v>568627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280833640</v>
          </cell>
          <cell r="E33">
            <v>187585498</v>
          </cell>
          <cell r="I33">
            <v>0</v>
          </cell>
          <cell r="J33">
            <v>0</v>
          </cell>
        </row>
        <row r="34">
          <cell r="D34">
            <v>50822654</v>
          </cell>
          <cell r="E34">
            <v>47294131</v>
          </cell>
          <cell r="I34">
            <v>0</v>
          </cell>
          <cell r="J34">
            <v>0</v>
          </cell>
        </row>
        <row r="35">
          <cell r="D35">
            <v>7377084</v>
          </cell>
          <cell r="E35">
            <v>7377084</v>
          </cell>
          <cell r="I35">
            <v>0</v>
          </cell>
          <cell r="J35">
            <v>0</v>
          </cell>
        </row>
        <row r="36">
          <cell r="D36">
            <v>-80937705</v>
          </cell>
          <cell r="E36">
            <v>-68743453</v>
          </cell>
          <cell r="I36">
            <v>7443300</v>
          </cell>
          <cell r="J36">
            <v>6988431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339459</v>
          </cell>
          <cell r="E39">
            <v>2540129</v>
          </cell>
        </row>
        <row r="46">
          <cell r="I46">
            <v>271034590</v>
          </cell>
          <cell r="J46">
            <v>174509600</v>
          </cell>
        </row>
        <row r="47">
          <cell r="I47">
            <v>0</v>
          </cell>
          <cell r="J47">
            <v>0</v>
          </cell>
        </row>
        <row r="48">
          <cell r="I48">
            <v>7287880</v>
          </cell>
          <cell r="J48">
            <v>7287880</v>
          </cell>
        </row>
        <row r="52">
          <cell r="I52">
            <v>8755118</v>
          </cell>
          <cell r="J52">
            <v>9723571</v>
          </cell>
        </row>
        <row r="53">
          <cell r="I53">
            <v>9062414</v>
          </cell>
          <cell r="J53">
            <v>97</v>
          </cell>
        </row>
        <row r="54">
          <cell r="I54">
            <v>0</v>
          </cell>
          <cell r="J54">
            <v>0</v>
          </cell>
        </row>
        <row r="55">
          <cell r="I55">
            <v>2775692</v>
          </cell>
          <cell r="J55">
            <v>2114438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5">
      <selection activeCell="C62" sqref="C62:D62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15397540</v>
      </c>
      <c r="E14" s="40">
        <f>E16+E26</f>
        <v>116394676</v>
      </c>
      <c r="F14" s="3"/>
      <c r="G14" s="41" t="s">
        <v>53</v>
      </c>
      <c r="H14" s="41"/>
      <c r="I14" s="40">
        <f>I16+I27</f>
        <v>454869</v>
      </c>
      <c r="J14" s="40">
        <f>J16+J27</f>
        <v>4737841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1002618</v>
      </c>
      <c r="E16" s="40">
        <f>SUM(E18:E24)</f>
        <v>19618011</v>
      </c>
      <c r="F16" s="3"/>
      <c r="G16" s="41" t="s">
        <v>51</v>
      </c>
      <c r="H16" s="41"/>
      <c r="I16" s="40">
        <f>SUM(I18:I25)</f>
        <v>0</v>
      </c>
      <c r="J16" s="40">
        <f>SUM(J18:J25)</f>
        <v>4737841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5061293</v>
      </c>
      <c r="F18" s="3"/>
      <c r="G18" s="36" t="s">
        <v>49</v>
      </c>
      <c r="H18" s="36"/>
      <c r="I18" s="35">
        <f>IF('[1]ESF'!I18&gt;'[1]ESF'!J18,'[1]ESF'!I18-'[1]ESF'!J18,0)</f>
        <v>0</v>
      </c>
      <c r="J18" s="35">
        <f>IF(I18&gt;0,0,'[1]ESF'!J18-'[1]ESF'!I18)</f>
        <v>4342124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493076</v>
      </c>
      <c r="E19" s="35">
        <f>IF(D19&gt;0,0,'[1]ESF'!D19-'[1]ESF'!E19)</f>
        <v>0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2365187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6433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503109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12191531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395717</v>
      </c>
      <c r="K25" s="34"/>
    </row>
    <row r="26" spans="1:11" ht="13.5">
      <c r="A26" s="42"/>
      <c r="B26" s="41" t="s">
        <v>35</v>
      </c>
      <c r="C26" s="41"/>
      <c r="D26" s="40">
        <f>SUM(D28:D36)</f>
        <v>14394922</v>
      </c>
      <c r="E26" s="40">
        <f>SUM(E28:E36)</f>
        <v>96776665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454869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93248142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3528523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12194252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454869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2200670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106248561</v>
      </c>
      <c r="J36" s="40">
        <f>J38+J44+J52</f>
        <v>968453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96524990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96524990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9723571</v>
      </c>
      <c r="J44" s="40">
        <f>SUM(J46:J50)</f>
        <v>968453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0</v>
      </c>
      <c r="J46" s="35">
        <f>IF(I46&gt;0,0,'[1]ESF'!J52-'[1]ESF'!I52)</f>
        <v>968453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9062317</v>
      </c>
      <c r="J47" s="35">
        <f>IF(I47&gt;0,0,'[1]ESF'!J53-'[1]ESF'!I53)</f>
        <v>0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661254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2014-03-31T22:47:30Z</dcterms:created>
  <dcterms:modified xsi:type="dcterms:W3CDTF">2014-03-31T22:48:19Z</dcterms:modified>
  <cp:category/>
  <cp:version/>
  <cp:contentType/>
  <cp:contentStatus/>
</cp:coreProperties>
</file>